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tabRatio="629"/>
  </bookViews>
  <sheets>
    <sheet name="Faqja1" sheetId="9" r:id="rId1"/>
    <sheet name="Aktivi" sheetId="1" r:id="rId2"/>
    <sheet name="Pasivi" sheetId="4" r:id="rId3"/>
    <sheet name="PASH" sheetId="5" r:id="rId4"/>
    <sheet name="Cash Flow" sheetId="7" r:id="rId5"/>
    <sheet name="Kapitali" sheetId="2" r:id="rId6"/>
    <sheet name="PASQYRA" sheetId="10" r:id="rId7"/>
    <sheet name="PASQYRA." sheetId="11" r:id="rId8"/>
    <sheet name="Sheet1" sheetId="12" r:id="rId9"/>
  </sheets>
  <calcPr calcId="124519"/>
</workbook>
</file>

<file path=xl/calcChain.xml><?xml version="1.0" encoding="utf-8"?>
<calcChain xmlns="http://schemas.openxmlformats.org/spreadsheetml/2006/main">
  <c r="D19" i="7"/>
  <c r="D26"/>
  <c r="F7" i="4"/>
  <c r="E11"/>
  <c r="E10" i="1"/>
  <c r="F10"/>
  <c r="C15" i="2"/>
  <c r="D15"/>
  <c r="E15"/>
  <c r="F15"/>
  <c r="G15"/>
  <c r="H15"/>
  <c r="H24" s="1"/>
  <c r="I21"/>
  <c r="E24"/>
  <c r="I20"/>
  <c r="F24"/>
  <c r="I11"/>
  <c r="E28" i="7"/>
  <c r="J95" i="10"/>
  <c r="J94" s="1"/>
  <c r="J86"/>
  <c r="J69"/>
  <c r="J65"/>
  <c r="J59"/>
  <c r="J19"/>
  <c r="J16"/>
  <c r="J12"/>
  <c r="J8"/>
  <c r="J24" s="1"/>
  <c r="I6" i="2"/>
  <c r="K6" s="1"/>
  <c r="E26" i="7"/>
  <c r="E19"/>
  <c r="E11"/>
  <c r="F23" i="5"/>
  <c r="F18"/>
  <c r="F9"/>
  <c r="F14" s="1"/>
  <c r="F15" s="1"/>
  <c r="F24" s="1"/>
  <c r="F45" i="4"/>
  <c r="F27"/>
  <c r="F31" s="1"/>
  <c r="F18"/>
  <c r="F11"/>
  <c r="F47" i="1"/>
  <c r="F41"/>
  <c r="F35"/>
  <c r="F50" s="1"/>
  <c r="F23"/>
  <c r="F16"/>
  <c r="I69" i="10"/>
  <c r="I59"/>
  <c r="I65"/>
  <c r="I12"/>
  <c r="D55" i="11"/>
  <c r="D44"/>
  <c r="D32"/>
  <c r="D27"/>
  <c r="D18"/>
  <c r="D14"/>
  <c r="I95" i="10"/>
  <c r="I94"/>
  <c r="I86"/>
  <c r="I19"/>
  <c r="I16"/>
  <c r="I8"/>
  <c r="E16" i="1"/>
  <c r="D11" i="7"/>
  <c r="E45" i="4"/>
  <c r="E23" i="1"/>
  <c r="E9" i="5"/>
  <c r="E14" s="1"/>
  <c r="E15" s="1"/>
  <c r="J91" i="10" l="1"/>
  <c r="D28" i="7"/>
  <c r="I15" i="2"/>
  <c r="K15" s="1"/>
  <c r="D30" i="7"/>
  <c r="F21" i="4"/>
  <c r="F32" s="1"/>
  <c r="F47" s="1"/>
  <c r="F27" i="1"/>
  <c r="F51" s="1"/>
  <c r="I91" i="10"/>
  <c r="F26" i="5"/>
  <c r="F27" s="1"/>
  <c r="F28" s="1"/>
  <c r="D45" i="11"/>
  <c r="I24" i="10"/>
  <c r="E41" i="1"/>
  <c r="I16" i="2"/>
  <c r="K16"/>
  <c r="I17"/>
  <c r="K17"/>
  <c r="I18"/>
  <c r="K18"/>
  <c r="I19"/>
  <c r="K19"/>
  <c r="K21"/>
  <c r="I22"/>
  <c r="K22" s="1"/>
  <c r="I23"/>
  <c r="K23" s="1"/>
  <c r="I9"/>
  <c r="K9" s="1"/>
  <c r="I10"/>
  <c r="K10" s="1"/>
  <c r="K11"/>
  <c r="I12"/>
  <c r="K12"/>
  <c r="I13"/>
  <c r="K13"/>
  <c r="I14"/>
  <c r="K14"/>
  <c r="I7"/>
  <c r="K7"/>
  <c r="I8"/>
  <c r="K8"/>
  <c r="E23" i="5"/>
  <c r="E24" s="1"/>
  <c r="E26" s="1"/>
  <c r="E27" s="1"/>
  <c r="E18"/>
  <c r="E18" i="4"/>
  <c r="E27"/>
  <c r="E31"/>
  <c r="E27" i="1"/>
  <c r="E35"/>
  <c r="E47"/>
  <c r="E50" s="1"/>
  <c r="H47" i="4" l="1"/>
  <c r="E21"/>
  <c r="E32" s="1"/>
  <c r="E47" s="1"/>
  <c r="E51" i="1"/>
  <c r="E28" i="5"/>
  <c r="I24" i="2" l="1"/>
  <c r="K20"/>
  <c r="G47" i="4"/>
  <c r="K24" i="2" l="1"/>
</calcChain>
</file>

<file path=xl/sharedStrings.xml><?xml version="1.0" encoding="utf-8"?>
<sst xmlns="http://schemas.openxmlformats.org/spreadsheetml/2006/main" count="510" uniqueCount="359">
  <si>
    <t>AKTIVET</t>
  </si>
  <si>
    <t>Shenime</t>
  </si>
  <si>
    <t>I</t>
  </si>
  <si>
    <t>AKTIVET AFATSHKURTËRA</t>
  </si>
  <si>
    <t>Aktive monetare</t>
  </si>
  <si>
    <t>1.</t>
  </si>
  <si>
    <t>Derivative dhe aktive te mbajtura për tregtim</t>
  </si>
  <si>
    <t>2.</t>
  </si>
  <si>
    <t xml:space="preserve"> - Derivativet</t>
  </si>
  <si>
    <t xml:space="preserve"> - Aktivet e mbajtura për tregtim</t>
  </si>
  <si>
    <t>Totali 2</t>
  </si>
  <si>
    <t>Aktive të tjera financiare afatshkurtra</t>
  </si>
  <si>
    <t>3.</t>
  </si>
  <si>
    <t>(i)</t>
  </si>
  <si>
    <t>(ii)</t>
  </si>
  <si>
    <t>(iii)</t>
  </si>
  <si>
    <t>(iv)</t>
  </si>
  <si>
    <t>Totali 3</t>
  </si>
  <si>
    <t>Inventari</t>
  </si>
  <si>
    <t>Lëndët e para</t>
  </si>
  <si>
    <t>Prodhim në proces</t>
  </si>
  <si>
    <t>Produkte të gatshme</t>
  </si>
  <si>
    <t>Mallra për rishitje</t>
  </si>
  <si>
    <t>Parapagesat për furnizime</t>
  </si>
  <si>
    <t>4.</t>
  </si>
  <si>
    <t>(v)</t>
  </si>
  <si>
    <t>Totali 4</t>
  </si>
  <si>
    <t>Aktivet biologjike afatshkurtra</t>
  </si>
  <si>
    <t>5.</t>
  </si>
  <si>
    <t>Aktivet afatshkurtra të mbajtura për shitje</t>
  </si>
  <si>
    <t>6.</t>
  </si>
  <si>
    <t>7.</t>
  </si>
  <si>
    <t>TOTALI AKTIVEVE AFATSHKURTRA (I)</t>
  </si>
  <si>
    <t>AKTIVET AFATGJATA</t>
  </si>
  <si>
    <t>II</t>
  </si>
  <si>
    <t>Investimet financiare afatgjata</t>
  </si>
  <si>
    <t>Aksione dhe investime të tjera në pjesëmarrje</t>
  </si>
  <si>
    <t>Aksione dhe letra të tjera me vlerë</t>
  </si>
  <si>
    <t>Llogari / Kërkesa të arkëtueshme afatgjata</t>
  </si>
  <si>
    <t>Totali 1</t>
  </si>
  <si>
    <t>Aktive afatgjata materiale</t>
  </si>
  <si>
    <t>Toka</t>
  </si>
  <si>
    <t>Ndërtesa</t>
  </si>
  <si>
    <t>Makineri dhe pajisje</t>
  </si>
  <si>
    <t>Aktive të tjera afatgjata materiale (me vl.kontab.)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</si>
  <si>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</si>
  <si>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</si>
  <si>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</si>
  <si>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</si>
  <si>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</si>
  <si>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</si>
  <si>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TOTALI I AKTIVEVE AFATGJATA (II)</t>
  </si>
  <si>
    <t>TOTALI I AKTIVEVE (I + II)</t>
  </si>
  <si>
    <t>Pjesëmarrje të tjera në njësi të kontrolluara (vetëm në PF)</t>
  </si>
  <si>
    <t>DETYRIMET DHE KAPITALI</t>
  </si>
  <si>
    <t>DETYRIMET AFATSHKURTËRA</t>
  </si>
  <si>
    <t>Derivativët</t>
  </si>
  <si>
    <t>Huamarrjet</t>
  </si>
  <si>
    <t>Huat dhe obligacionet afatshkurtra</t>
  </si>
  <si>
    <t>Bono të konvertueshme</t>
  </si>
  <si>
    <r>
      <t>Kthimet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/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ripagesat e huave afatgjata</t>
    </r>
  </si>
  <si>
    <t>Huat dhe parapagimet</t>
  </si>
  <si>
    <t>Grantet dhe të ardhurat e shtyra</t>
  </si>
  <si>
    <t>Provizionet afatshkurtra</t>
  </si>
  <si>
    <t>TOTALI I DETYRIMEVE AFATSHKURTRA (I)</t>
  </si>
  <si>
    <t>DETYRIME AFATGJATA</t>
  </si>
  <si>
    <t>Huat afatgjata</t>
  </si>
  <si>
    <t>Hua, bono dhe detyrime nga qiraja financiare</t>
  </si>
  <si>
    <t>Bonot e konvertueshme</t>
  </si>
  <si>
    <t>Huamarrje të tjera afatgjata</t>
  </si>
  <si>
    <t>Provizionet afatgjata</t>
  </si>
  <si>
    <t>TOTALI I DETYRIMEVE AFATGJATA (II)</t>
  </si>
  <si>
    <t>TOTALI I DETYRIMEVE</t>
  </si>
  <si>
    <t>KAPITALI</t>
  </si>
  <si>
    <t>III</t>
  </si>
  <si>
    <t>Aksionet e pakicës (përdoret vetëm në PF të konsoliduara)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</si>
  <si>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</si>
  <si>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</si>
  <si>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</si>
  <si>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</si>
  <si>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</si>
  <si>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</si>
  <si>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</si>
  <si>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</si>
  <si>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</si>
  <si>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8.</t>
  </si>
  <si>
    <t>9.</t>
  </si>
  <si>
    <t>10.</t>
  </si>
  <si>
    <t>TOTALI I KAPITALIT (III)</t>
  </si>
  <si>
    <t>TOTALI I DETYRIMEVE E KAPITALIT (I. II, III)</t>
  </si>
  <si>
    <t>A- PASQYRA E TË ARDHURAVE DHE SHPENZIMEVE</t>
  </si>
  <si>
    <t>Përshkrimi i Elementëve</t>
  </si>
  <si>
    <t>Nr.</t>
  </si>
  <si>
    <t>Referencat, Nr. Llogarie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</si>
  <si>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</si>
  <si>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</si>
  <si>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</si>
  <si>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</si>
  <si>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</si>
  <si>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 xml:space="preserve"> - pagat e personelit</t>
  </si>
  <si>
    <t xml:space="preserve"> - shpenzimet per sigurimet shoqërore dhe shëndetsore</t>
  </si>
  <si>
    <t>Amortizimet dhe zhvlerësimet</t>
  </si>
  <si>
    <t>Shpenzime të tjera</t>
  </si>
  <si>
    <t>Totali i shpenzimeve (shuma 4 - 7)</t>
  </si>
  <si>
    <t>Fitimi apo humbja nga veprimtaria kryesore (1+2+/-3-8)</t>
  </si>
  <si>
    <t>Të ardhurat dhe shpenzimet financiare nga njësitë e kontrolluara</t>
  </si>
  <si>
    <t>Të ardhurat dhe shpenzimet financiare nga pjesëmarrjet</t>
  </si>
  <si>
    <t>Të ardhurat dhe shpenzimet financiare</t>
  </si>
  <si>
    <t>11.</t>
  </si>
  <si>
    <t>12.</t>
  </si>
  <si>
    <t>13.</t>
  </si>
  <si>
    <t>14.</t>
  </si>
  <si>
    <t>15.</t>
  </si>
  <si>
    <t>16.</t>
  </si>
  <si>
    <t>12.1</t>
  </si>
  <si>
    <t>12.2</t>
  </si>
  <si>
    <t>12.3</t>
  </si>
  <si>
    <t>12.4</t>
  </si>
  <si>
    <t xml:space="preserve"> -Të ardhurat dhe shpenzimet financiare nga investime të tjera financiare afatgjata</t>
  </si>
  <si>
    <t xml:space="preserve"> -Të ardhurat dhe shpenzimet nga interesat</t>
  </si>
  <si>
    <t xml:space="preserve"> -Fitimet (humbjet) nga kursi i këmbimi</t>
  </si>
  <si>
    <t xml:space="preserve"> -Të ardhura dhe shpenzime të tjera financiare</t>
  </si>
  <si>
    <t>Totali i të ardhurave dhe shpenzimeve financiare (12.1+/-12.2+/-12.3+/-12.4)</t>
  </si>
  <si>
    <t>Fitimi (humbja) para tatimit (9+/-13)</t>
  </si>
  <si>
    <t>17.</t>
  </si>
  <si>
    <t>Pasqyra e fluksit monetar – Metoda direkte</t>
  </si>
  <si>
    <t>Fluksi monetar nga veprimtaritë e shfrytëzimit</t>
  </si>
  <si>
    <t>MM të ardhura nga veprimtaritë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</si>
  <si>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</si>
  <si>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</si>
  <si>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</si>
  <si>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</si>
  <si>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MM neto të përdorura në veprimtaritë investuese</t>
  </si>
  <si>
    <t>Fluksi monetar nga aktivitetet financiare</t>
  </si>
  <si>
    <t>Të ardhura nga emetimi i kapitalit aksionar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</si>
  <si>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</si>
  <si>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</si>
  <si>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</si>
  <si>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</si>
  <si>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Dividendët e paguar</t>
  </si>
  <si>
    <t>Aksionet e thesarit</t>
  </si>
  <si>
    <t>Rezerva statusore dhe ligjore</t>
  </si>
  <si>
    <t>Rezerva të konvertimit të monedhave të huaja</t>
  </si>
  <si>
    <t>Fitimi I Pashpërndare</t>
  </si>
  <si>
    <t>Totali</t>
  </si>
  <si>
    <t>Zotërimet e aksionerëve të pakicës</t>
  </si>
  <si>
    <t>Kapitali aksionar që i përket aksionerëve të shoqërisë mëmë</t>
  </si>
  <si>
    <t>Efekti i ndryshimeve në politikat kontabël</t>
  </si>
  <si>
    <t>Pozicioni i rregulluar</t>
  </si>
  <si>
    <t>Efektet e ndryshimit të kurseve të këmbimit gjatë konsolidimit</t>
  </si>
  <si>
    <t>Totali i të ardhurave apo i shpenzimeve, që nuk janë njohur në pasqyrën e të ardhurave dhe shpenzimeve</t>
  </si>
  <si>
    <t>Fitimi neto i vitit financiar</t>
  </si>
  <si>
    <t>Transferime në rezervën e detyrueshme statutore</t>
  </si>
  <si>
    <t>Emetim i kapitalit aksionar</t>
  </si>
  <si>
    <t>Totali i të ardhurave apo shpenzimeve, që nuk janë njohur në pasqyrën e të ardhurave dhe shpenzimeve</t>
  </si>
  <si>
    <t>Fitimi neto për periudhën kontabël</t>
  </si>
  <si>
    <t>Aksione të thesarit të riblera</t>
  </si>
  <si>
    <t>PASQYRA E NDRYSHIMEVE NË KAPITAL</t>
  </si>
  <si>
    <t>Emërtimi dhe forma ligjore</t>
  </si>
  <si>
    <t>NIPT - i</t>
  </si>
  <si>
    <t>Adresa e selisë</t>
  </si>
  <si>
    <t>Data e krijimit</t>
  </si>
  <si>
    <t>Veprimtaria kryesore</t>
  </si>
  <si>
    <t>PASQYRAT FINANCIARE</t>
  </si>
  <si>
    <t>Periudha Kontabël e Pasqyrave Financiare</t>
  </si>
  <si>
    <t>Nga</t>
  </si>
  <si>
    <t>Deri</t>
  </si>
  <si>
    <t>Data e mbylljes së Pasqyrave Financiare</t>
  </si>
  <si>
    <r>
      <t xml:space="preserve">Pasqyrat financiare jane </t>
    </r>
    <r>
      <rPr>
        <b/>
        <sz val="10"/>
        <rFont val="Arial"/>
        <family val="2"/>
      </rPr>
      <t>individuale</t>
    </r>
  </si>
  <si>
    <r>
      <t xml:space="preserve">Pasqyrat financiare janë të shprehura në </t>
    </r>
    <r>
      <rPr>
        <b/>
        <sz val="10"/>
        <rFont val="Arial"/>
        <family val="2"/>
      </rPr>
      <t>Lek</t>
    </r>
  </si>
  <si>
    <r>
      <t xml:space="preserve">Pasqyrat Financiare janë të rrumbullakosura në </t>
    </r>
    <r>
      <rPr>
        <b/>
        <sz val="10"/>
        <rFont val="Arial"/>
        <family val="2"/>
      </rPr>
      <t>1/lek</t>
    </r>
  </si>
  <si>
    <t>Nr. i Regjistrit Tregtar</t>
  </si>
  <si>
    <t>ADNAN QYLAFI</t>
  </si>
  <si>
    <t>K84508002F</t>
  </si>
  <si>
    <t>Shpenzime te panjohura</t>
  </si>
  <si>
    <t>Fitimi mbi te cilin llogaritet fitimi</t>
  </si>
  <si>
    <t>Tatim fitimi</t>
  </si>
  <si>
    <t>Fitimi neto I bilancit</t>
  </si>
  <si>
    <t>Të pagueshme ndaj furnitorëve(llog 401)</t>
  </si>
  <si>
    <t>Të pagueshme ndaj punonjësve(llog421)</t>
  </si>
  <si>
    <t>Detyrime tatimore(llog442)</t>
  </si>
  <si>
    <t>Hua të tjera (llog456)</t>
  </si>
  <si>
    <t>Mjetet monetare (MM) të arkëtuara nga klientët(llog 411)</t>
  </si>
  <si>
    <t>Pagesat e detyrimeve të qirasë financiare(llog669)</t>
  </si>
  <si>
    <t>Të ardhura nga huamarrje afatgjata llog 456)</t>
  </si>
  <si>
    <t>Interesi i arkëtuar llog(769)</t>
  </si>
  <si>
    <t>Parapagimet dhe shpenzimet e shtyra(llog 486)</t>
  </si>
  <si>
    <t>Parapagimet e arkëtuara(llog418 +467)</t>
  </si>
  <si>
    <t>Viti 2012</t>
  </si>
  <si>
    <t>Pozicioni më 31 dhjetor 2012</t>
  </si>
  <si>
    <t>Investime të tjera financiare(llog 461)</t>
  </si>
  <si>
    <t>Llogari/Kërkesa të tjera të arkëtueshme(llog 411)</t>
  </si>
  <si>
    <t>MM të paguara ndaj furnitorëve dhe punonjësve(401,421.442)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</si>
  <si>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</si>
  <si>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</si>
  <si>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</si>
  <si>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</si>
  <si>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</si>
  <si>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</si>
  <si>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</si>
  <si>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</si>
  <si>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</si>
  <si>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</si>
  <si>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</si>
  <si>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( Ndertim)</t>
  </si>
  <si>
    <t xml:space="preserve"> c)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</si>
  <si>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</si>
  <si>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</si>
  <si>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</si>
  <si>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</si>
  <si>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</si>
  <si>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</si>
  <si>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</si>
  <si>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</si>
  <si>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</si>
  <si>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</si>
  <si>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</si>
  <si>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</si>
  <si>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</si>
  <si>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</si>
  <si>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</si>
  <si>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</si>
  <si>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</si>
  <si>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</si>
  <si>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</si>
  <si>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</si>
  <si>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</si>
  <si>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</si>
  <si>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</si>
  <si>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601+604</t>
  </si>
  <si>
    <t xml:space="preserve"> Ndryshimet e gjëndjeve të Materialeve (+/-)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</si>
  <si>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</si>
  <si>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</si>
  <si>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</si>
  <si>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</si>
  <si>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</si>
  <si>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</si>
  <si>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</si>
  <si>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</si>
  <si>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</si>
  <si>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</si>
  <si>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</si>
  <si>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</si>
  <si>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</si>
  <si>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</si>
  <si>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</si>
  <si>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</si>
  <si>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</si>
  <si>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</si>
  <si>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</si>
  <si>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</si>
  <si>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</si>
  <si>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</si>
  <si>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</si>
  <si>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</si>
  <si>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</si>
  <si>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</si>
  <si>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</si>
  <si>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</si>
  <si>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</si>
  <si>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</si>
  <si>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</si>
  <si>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</si>
  <si>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</si>
  <si>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</si>
  <si>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</si>
  <si>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</si>
  <si>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</si>
  <si>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 xml:space="preserve">Shpenzime   te tjera </t>
  </si>
  <si>
    <t>65-66-67-669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</si>
  <si>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</si>
  <si>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</si>
  <si>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</si>
  <si>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</si>
  <si>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</si>
  <si>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</si>
  <si>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</si>
  <si>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</si>
  <si>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</si>
  <si>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</si>
  <si>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</si>
  <si>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</si>
  <si>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</si>
  <si>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</si>
  <si>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</si>
  <si>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Tregti</t>
  </si>
  <si>
    <t>Pasqyre Nr.3</t>
  </si>
  <si>
    <t>Tregti karburanti</t>
  </si>
  <si>
    <t>Aktiviteti</t>
  </si>
  <si>
    <t>Te ardhurat nga aktiviteti</t>
  </si>
  <si>
    <t>Tregti ushqimore,pije</t>
  </si>
  <si>
    <t>Tregti cigaresh</t>
  </si>
  <si>
    <t>Tregti materiale ndertimi</t>
  </si>
  <si>
    <t>Tregti artikuj industrial</t>
  </si>
  <si>
    <t>Farmaci</t>
  </si>
  <si>
    <t>Tregti te tjera</t>
  </si>
  <si>
    <t>Eksport mallrash</t>
  </si>
  <si>
    <t>Ndertim</t>
  </si>
  <si>
    <t>Totali i te ardhurave nga   tregtia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</si>
  <si>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</si>
  <si>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</si>
  <si>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</si>
  <si>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</si>
  <si>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</si>
  <si>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</si>
  <si>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</si>
  <si>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</si>
  <si>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</si>
  <si>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</si>
  <si>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</si>
  <si>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</si>
  <si>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</si>
  <si>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</si>
  <si>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</si>
  <si>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</si>
  <si>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</si>
  <si>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</si>
  <si>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</si>
  <si>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</si>
  <si>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</si>
  <si>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</si>
  <si>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</si>
  <si>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</si>
  <si>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</si>
  <si>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</si>
  <si>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</si>
  <si>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</si>
  <si>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</si>
  <si>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</si>
  <si>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</si>
  <si>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</si>
  <si>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</si>
  <si>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</si>
  <si>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</si>
  <si>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2012:</t>
  </si>
  <si>
    <t>Nr. I te punesuarve</t>
  </si>
  <si>
    <t>Me page deri ne20000 leke-21000</t>
  </si>
  <si>
    <t>Me page nga 20000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</si>
  <si>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</si>
  <si>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</si>
  <si>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</si>
  <si>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</si>
  <si>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 xml:space="preserve"> Mallra të blera kosto apartamente </t>
  </si>
  <si>
    <t>Ndertim banese  shitje apartamente</t>
  </si>
  <si>
    <t xml:space="preserve">    te ardhura nga shitja e Mallrave  (apartamente)</t>
  </si>
  <si>
    <t>Viti 2013</t>
  </si>
  <si>
    <t>Pozicioni më 31 dhjetor 2013</t>
  </si>
  <si>
    <t>PRODHIM  DHE  TREGETIM  ENERGJI ELEKTRIKE</t>
  </si>
  <si>
    <t>Llogari/Kërkesa të arkëtueshme(llog 445 TVSH)</t>
  </si>
  <si>
    <t>Instrumente të tjera borxhi ( llog  447)</t>
  </si>
  <si>
    <t>Interesi i paguar  llog (461) Huamarje afat shkurter</t>
  </si>
  <si>
    <t>Tatim mbi fitimin i paguar llog 441,447,4458</t>
  </si>
  <si>
    <t>Dividendët e arkëtuar(llog456) ortaku</t>
  </si>
  <si>
    <t>Dividendë të paguar</t>
  </si>
  <si>
    <t>Blerja e aktiveve afatgjata materiale( llog 231)</t>
  </si>
  <si>
    <t>HIDROCENTRALI  CANGONJ</t>
  </si>
  <si>
    <t>L34203001F</t>
  </si>
  <si>
    <t>KORCE POJAN</t>
  </si>
  <si>
    <t>Aktive të tjera afatgjata NE PROCES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</si>
</sst>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5"/>
      <name val="Arial"/>
      <family val="2"/>
    </font>
    <font>
      <b/>
      <sz val="3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8"/>
      <name val="Arial"/>
    </font>
    <font>
      <u/>
      <sz val="9.85"/>
      <color indexed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</cellStyleXfs>
  <cellXfs count="191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vertical="center"/>
    </xf>
    <xf numFmtId="3" fontId="6" fillId="0" borderId="1" xfId="0" applyNumberFormat="1" applyFont="1" applyBorder="1"/>
    <xf numFmtId="3" fontId="2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3" fontId="8" fillId="0" borderId="1" xfId="0" applyNumberFormat="1" applyFont="1" applyBorder="1"/>
    <xf numFmtId="0" fontId="12" fillId="0" borderId="1" xfId="0" applyFont="1" applyBorder="1"/>
    <xf numFmtId="3" fontId="12" fillId="0" borderId="1" xfId="0" applyNumberFormat="1" applyFont="1" applyBorder="1"/>
    <xf numFmtId="0" fontId="13" fillId="0" borderId="1" xfId="0" applyFont="1" applyBorder="1"/>
    <xf numFmtId="3" fontId="13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49" fontId="3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3" fillId="0" borderId="1" xfId="0" applyFont="1" applyBorder="1" applyAlignment="1">
      <alignment horizontal="justify"/>
    </xf>
    <xf numFmtId="0" fontId="15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Border="1"/>
    <xf numFmtId="0" fontId="7" fillId="0" borderId="3" xfId="0" applyFont="1" applyBorder="1"/>
    <xf numFmtId="14" fontId="7" fillId="0" borderId="2" xfId="0" applyNumberFormat="1" applyFont="1" applyBorder="1"/>
    <xf numFmtId="14" fontId="7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0" xfId="0" applyNumberFormat="1"/>
    <xf numFmtId="4" fontId="18" fillId="0" borderId="1" xfId="0" applyNumberFormat="1" applyFont="1" applyBorder="1"/>
    <xf numFmtId="164" fontId="0" fillId="0" borderId="1" xfId="1" applyNumberFormat="1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14" xfId="0" applyFont="1" applyBorder="1"/>
    <xf numFmtId="0" fontId="1" fillId="0" borderId="0" xfId="0" applyFont="1"/>
    <xf numFmtId="0" fontId="19" fillId="0" borderId="0" xfId="0" applyFont="1"/>
    <xf numFmtId="0" fontId="2" fillId="0" borderId="0" xfId="0" applyFont="1"/>
    <xf numFmtId="0" fontId="1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2" fontId="22" fillId="0" borderId="0" xfId="2" applyNumberFormat="1" applyFont="1" applyBorder="1" applyAlignment="1">
      <alignment wrapText="1"/>
    </xf>
    <xf numFmtId="0" fontId="2" fillId="0" borderId="15" xfId="2" applyFont="1" applyBorder="1" applyAlignment="1">
      <alignment horizontal="center"/>
    </xf>
    <xf numFmtId="2" fontId="23" fillId="0" borderId="16" xfId="2" applyNumberFormat="1" applyFont="1" applyBorder="1" applyAlignment="1">
      <alignment horizontal="center" wrapText="1"/>
    </xf>
    <xf numFmtId="0" fontId="24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/>
    </xf>
    <xf numFmtId="0" fontId="2" fillId="0" borderId="20" xfId="2" applyFont="1" applyBorder="1" applyAlignment="1">
      <alignment horizontal="left" wrapText="1"/>
    </xf>
    <xf numFmtId="164" fontId="2" fillId="0" borderId="20" xfId="1" applyNumberFormat="1" applyFont="1" applyBorder="1" applyAlignment="1">
      <alignment horizontal="left"/>
    </xf>
    <xf numFmtId="0" fontId="1" fillId="0" borderId="21" xfId="2" applyFont="1" applyBorder="1" applyAlignment="1">
      <alignment horizontal="center"/>
    </xf>
    <xf numFmtId="0" fontId="1" fillId="0" borderId="13" xfId="2" applyFont="1" applyBorder="1" applyAlignment="1">
      <alignment horizontal="left" wrapText="1"/>
    </xf>
    <xf numFmtId="164" fontId="18" fillId="0" borderId="1" xfId="1" applyNumberFormat="1" applyFont="1" applyBorder="1" applyAlignment="1">
      <alignment horizontal="right" vertical="center"/>
    </xf>
    <xf numFmtId="0" fontId="1" fillId="0" borderId="22" xfId="2" applyFont="1" applyBorder="1" applyAlignment="1">
      <alignment horizontal="center"/>
    </xf>
    <xf numFmtId="0" fontId="20" fillId="0" borderId="13" xfId="2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/>
    </xf>
    <xf numFmtId="0" fontId="2" fillId="0" borderId="23" xfId="2" applyFont="1" applyBorder="1" applyAlignment="1">
      <alignment horizontal="center"/>
    </xf>
    <xf numFmtId="0" fontId="2" fillId="0" borderId="13" xfId="2" applyFont="1" applyBorder="1" applyAlignment="1">
      <alignment horizontal="left" wrapText="1"/>
    </xf>
    <xf numFmtId="0" fontId="1" fillId="0" borderId="24" xfId="2" applyFont="1" applyBorder="1" applyAlignment="1">
      <alignment horizontal="left" wrapText="1"/>
    </xf>
    <xf numFmtId="0" fontId="1" fillId="0" borderId="25" xfId="2" applyFont="1" applyBorder="1" applyAlignment="1">
      <alignment horizontal="center"/>
    </xf>
    <xf numFmtId="0" fontId="1" fillId="0" borderId="26" xfId="2" applyFont="1" applyBorder="1" applyAlignment="1">
      <alignment horizontal="left" wrapText="1"/>
    </xf>
    <xf numFmtId="0" fontId="2" fillId="0" borderId="23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wrapText="1"/>
    </xf>
    <xf numFmtId="0" fontId="2" fillId="0" borderId="21" xfId="2" applyFont="1" applyBorder="1" applyAlignment="1">
      <alignment horizontal="center"/>
    </xf>
    <xf numFmtId="0" fontId="19" fillId="0" borderId="1" xfId="2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2" xfId="2" applyFont="1" applyBorder="1" applyAlignment="1">
      <alignment horizontal="center"/>
    </xf>
    <xf numFmtId="0" fontId="2" fillId="0" borderId="1" xfId="2" applyFont="1" applyBorder="1" applyAlignment="1">
      <alignment horizontal="left" wrapText="1"/>
    </xf>
    <xf numFmtId="0" fontId="2" fillId="0" borderId="25" xfId="2" applyFont="1" applyBorder="1" applyAlignment="1">
      <alignment horizontal="center"/>
    </xf>
    <xf numFmtId="0" fontId="2" fillId="0" borderId="24" xfId="2" applyFont="1" applyBorder="1" applyAlignment="1">
      <alignment horizontal="left" wrapText="1"/>
    </xf>
    <xf numFmtId="0" fontId="2" fillId="0" borderId="27" xfId="2" applyFont="1" applyBorder="1" applyAlignment="1">
      <alignment horizontal="center"/>
    </xf>
    <xf numFmtId="0" fontId="2" fillId="0" borderId="28" xfId="2" applyFont="1" applyBorder="1" applyAlignment="1">
      <alignment horizontal="left" wrapText="1"/>
    </xf>
    <xf numFmtId="164" fontId="2" fillId="0" borderId="28" xfId="1" applyNumberFormat="1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left"/>
    </xf>
    <xf numFmtId="0" fontId="4" fillId="0" borderId="15" xfId="2" applyFont="1" applyBorder="1"/>
    <xf numFmtId="2" fontId="23" fillId="0" borderId="15" xfId="2" applyNumberFormat="1" applyFont="1" applyBorder="1" applyAlignment="1">
      <alignment horizontal="center" wrapText="1"/>
    </xf>
    <xf numFmtId="0" fontId="24" fillId="0" borderId="15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/>
    </xf>
    <xf numFmtId="0" fontId="24" fillId="0" borderId="20" xfId="2" applyFont="1" applyBorder="1" applyAlignment="1">
      <alignment horizontal="left" wrapText="1"/>
    </xf>
    <xf numFmtId="164" fontId="24" fillId="2" borderId="20" xfId="1" applyNumberFormat="1" applyFont="1" applyFill="1" applyBorder="1" applyAlignment="1">
      <alignment horizontal="left"/>
    </xf>
    <xf numFmtId="0" fontId="4" fillId="0" borderId="23" xfId="2" applyFont="1" applyBorder="1" applyAlignment="1">
      <alignment horizontal="left"/>
    </xf>
    <xf numFmtId="0" fontId="4" fillId="0" borderId="1" xfId="3" applyFont="1" applyFill="1" applyBorder="1" applyAlignment="1">
      <alignment horizontal="left" wrapText="1"/>
    </xf>
    <xf numFmtId="164" fontId="24" fillId="2" borderId="1" xfId="1" applyNumberFormat="1" applyFont="1" applyFill="1" applyBorder="1" applyAlignment="1">
      <alignment horizontal="left"/>
    </xf>
    <xf numFmtId="0" fontId="4" fillId="0" borderId="1" xfId="2" applyFont="1" applyBorder="1" applyAlignment="1">
      <alignment horizontal="left" wrapText="1"/>
    </xf>
    <xf numFmtId="0" fontId="24" fillId="0" borderId="23" xfId="2" applyFont="1" applyBorder="1" applyAlignment="1">
      <alignment horizontal="center"/>
    </xf>
    <xf numFmtId="0" fontId="24" fillId="0" borderId="1" xfId="2" applyFont="1" applyBorder="1" applyAlignment="1">
      <alignment horizontal="left" wrapText="1"/>
    </xf>
    <xf numFmtId="164" fontId="24" fillId="0" borderId="1" xfId="1" applyNumberFormat="1" applyFont="1" applyBorder="1" applyAlignment="1">
      <alignment horizontal="left"/>
    </xf>
    <xf numFmtId="0" fontId="4" fillId="0" borderId="23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164" fontId="24" fillId="2" borderId="1" xfId="1" applyNumberFormat="1" applyFont="1" applyFill="1" applyBorder="1" applyAlignment="1">
      <alignment horizontal="left" wrapText="1"/>
    </xf>
    <xf numFmtId="0" fontId="4" fillId="0" borderId="23" xfId="2" applyFont="1" applyFill="1" applyBorder="1" applyAlignment="1">
      <alignment horizontal="center"/>
    </xf>
    <xf numFmtId="0" fontId="1" fillId="2" borderId="0" xfId="0" applyFont="1" applyFill="1"/>
    <xf numFmtId="0" fontId="24" fillId="0" borderId="1" xfId="2" applyFont="1" applyBorder="1" applyAlignment="1">
      <alignment horizontal="left"/>
    </xf>
    <xf numFmtId="0" fontId="4" fillId="0" borderId="7" xfId="0" applyFont="1" applyBorder="1"/>
    <xf numFmtId="0" fontId="24" fillId="0" borderId="0" xfId="0" applyFont="1" applyBorder="1"/>
    <xf numFmtId="0" fontId="4" fillId="0" borderId="0" xfId="0" applyFont="1" applyBorder="1"/>
    <xf numFmtId="164" fontId="24" fillId="0" borderId="24" xfId="1" applyNumberFormat="1" applyFont="1" applyBorder="1" applyAlignment="1">
      <alignment horizontal="center" vertical="center" wrapText="1"/>
    </xf>
    <xf numFmtId="0" fontId="24" fillId="0" borderId="23" xfId="2" applyFont="1" applyBorder="1"/>
    <xf numFmtId="0" fontId="4" fillId="0" borderId="23" xfId="0" applyFont="1" applyBorder="1"/>
    <xf numFmtId="0" fontId="4" fillId="0" borderId="23" xfId="2" applyFont="1" applyBorder="1"/>
    <xf numFmtId="0" fontId="4" fillId="0" borderId="27" xfId="2" applyFont="1" applyBorder="1"/>
    <xf numFmtId="0" fontId="24" fillId="0" borderId="28" xfId="2" applyFont="1" applyBorder="1" applyAlignment="1">
      <alignment horizontal="left"/>
    </xf>
    <xf numFmtId="0" fontId="4" fillId="0" borderId="28" xfId="2" applyFont="1" applyBorder="1" applyAlignment="1">
      <alignment horizontal="left"/>
    </xf>
    <xf numFmtId="164" fontId="24" fillId="0" borderId="28" xfId="1" applyNumberFormat="1" applyFont="1" applyBorder="1" applyAlignment="1">
      <alignment horizontal="left"/>
    </xf>
    <xf numFmtId="0" fontId="4" fillId="0" borderId="0" xfId="0" applyFont="1"/>
    <xf numFmtId="0" fontId="24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/>
    </xf>
    <xf numFmtId="164" fontId="1" fillId="0" borderId="0" xfId="0" applyNumberFormat="1" applyFont="1"/>
    <xf numFmtId="164" fontId="15" fillId="0" borderId="0" xfId="2" applyNumberFormat="1" applyFont="1" applyBorder="1" applyAlignment="1">
      <alignment horizontal="left"/>
    </xf>
    <xf numFmtId="0" fontId="1" fillId="0" borderId="0" xfId="2" applyFont="1"/>
    <xf numFmtId="164" fontId="2" fillId="0" borderId="1" xfId="1" applyNumberFormat="1" applyFont="1" applyBorder="1"/>
    <xf numFmtId="164" fontId="2" fillId="0" borderId="1" xfId="0" applyNumberFormat="1" applyFont="1" applyBorder="1"/>
    <xf numFmtId="0" fontId="1" fillId="0" borderId="17" xfId="0" applyFont="1" applyFill="1" applyBorder="1"/>
    <xf numFmtId="0" fontId="0" fillId="0" borderId="1" xfId="0" applyFill="1" applyBorder="1"/>
    <xf numFmtId="0" fontId="2" fillId="0" borderId="15" xfId="0" applyFont="1" applyBorder="1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1" fillId="0" borderId="24" xfId="0" applyFont="1" applyBorder="1"/>
    <xf numFmtId="0" fontId="0" fillId="0" borderId="24" xfId="0" applyBorder="1"/>
    <xf numFmtId="0" fontId="1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0" fontId="27" fillId="0" borderId="0" xfId="0" applyFont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5" fillId="0" borderId="28" xfId="2" applyFont="1" applyBorder="1" applyAlignment="1">
      <alignment horizontal="left"/>
    </xf>
    <xf numFmtId="0" fontId="2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0" fontId="24" fillId="0" borderId="1" xfId="2" applyFont="1" applyBorder="1" applyAlignment="1">
      <alignment horizontal="left" wrapText="1"/>
    </xf>
    <xf numFmtId="0" fontId="24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25" fillId="0" borderId="1" xfId="2" applyFont="1" applyBorder="1" applyAlignment="1">
      <alignment horizontal="left"/>
    </xf>
    <xf numFmtId="0" fontId="25" fillId="0" borderId="1" xfId="3" applyFont="1" applyFill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1" fillId="0" borderId="3" xfId="2" applyFont="1" applyBorder="1" applyAlignment="1">
      <alignment horizontal="center" wrapText="1"/>
    </xf>
    <xf numFmtId="0" fontId="1" fillId="0" borderId="13" xfId="2" applyFont="1" applyBorder="1" applyAlignment="1">
      <alignment horizontal="center" wrapText="1"/>
    </xf>
    <xf numFmtId="0" fontId="2" fillId="0" borderId="3" xfId="2" applyFont="1" applyBorder="1" applyAlignment="1">
      <alignment horizontal="left" wrapText="1"/>
    </xf>
    <xf numFmtId="0" fontId="2" fillId="0" borderId="13" xfId="2" applyFont="1" applyBorder="1" applyAlignment="1">
      <alignment horizontal="left" wrapText="1"/>
    </xf>
    <xf numFmtId="0" fontId="20" fillId="0" borderId="13" xfId="2" applyFont="1" applyBorder="1" applyAlignment="1">
      <alignment horizontal="left" wrapText="1"/>
    </xf>
    <xf numFmtId="0" fontId="20" fillId="0" borderId="1" xfId="2" applyFont="1" applyBorder="1" applyAlignment="1">
      <alignment horizontal="left" wrapText="1"/>
    </xf>
    <xf numFmtId="0" fontId="2" fillId="0" borderId="1" xfId="2" applyFont="1" applyBorder="1" applyAlignment="1">
      <alignment horizontal="left" wrapText="1"/>
    </xf>
    <xf numFmtId="0" fontId="2" fillId="0" borderId="28" xfId="2" applyFont="1" applyBorder="1" applyAlignment="1">
      <alignment horizontal="left" wrapText="1"/>
    </xf>
    <xf numFmtId="2" fontId="2" fillId="0" borderId="12" xfId="2" applyNumberFormat="1" applyFont="1" applyBorder="1" applyAlignment="1">
      <alignment horizontal="center" wrapText="1"/>
    </xf>
    <xf numFmtId="2" fontId="2" fillId="0" borderId="3" xfId="2" applyNumberFormat="1" applyFont="1" applyBorder="1" applyAlignment="1">
      <alignment horizontal="center" wrapText="1"/>
    </xf>
    <xf numFmtId="2" fontId="2" fillId="0" borderId="13" xfId="2" applyNumberFormat="1" applyFont="1" applyBorder="1" applyAlignment="1">
      <alignment horizontal="center" wrapText="1"/>
    </xf>
    <xf numFmtId="0" fontId="23" fillId="0" borderId="29" xfId="2" applyFont="1" applyBorder="1" applyAlignment="1">
      <alignment horizontal="center" wrapText="1"/>
    </xf>
    <xf numFmtId="0" fontId="23" fillId="0" borderId="14" xfId="2" applyFont="1" applyBorder="1" applyAlignment="1">
      <alignment horizontal="center" wrapText="1"/>
    </xf>
    <xf numFmtId="0" fontId="23" fillId="0" borderId="30" xfId="2" applyFont="1" applyBorder="1" applyAlignment="1">
      <alignment horizontal="center" wrapText="1"/>
    </xf>
    <xf numFmtId="0" fontId="24" fillId="0" borderId="19" xfId="2" applyFont="1" applyBorder="1" applyAlignment="1">
      <alignment horizontal="left" wrapText="1"/>
    </xf>
    <xf numFmtId="0" fontId="24" fillId="0" borderId="20" xfId="2" applyFont="1" applyBorder="1" applyAlignment="1">
      <alignment horizontal="left" wrapText="1"/>
    </xf>
    <xf numFmtId="2" fontId="23" fillId="0" borderId="0" xfId="2" applyNumberFormat="1" applyFont="1" applyBorder="1" applyAlignment="1">
      <alignment horizontal="center" wrapText="1"/>
    </xf>
    <xf numFmtId="2" fontId="23" fillId="0" borderId="16" xfId="2" applyNumberFormat="1" applyFont="1" applyBorder="1" applyAlignment="1">
      <alignment horizontal="center" wrapText="1"/>
    </xf>
    <xf numFmtId="0" fontId="2" fillId="0" borderId="19" xfId="2" applyFont="1" applyBorder="1" applyAlignment="1">
      <alignment horizontal="left" wrapText="1"/>
    </xf>
    <xf numFmtId="0" fontId="2" fillId="0" borderId="20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/>
    </xf>
    <xf numFmtId="0" fontId="1" fillId="0" borderId="13" xfId="2" applyFont="1" applyBorder="1" applyAlignment="1">
      <alignment horizontal="left" wrapText="1"/>
    </xf>
  </cellXfs>
  <cellStyles count="4">
    <cellStyle name="Comma" xfId="1" builtinId="3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E14" sqref="E14"/>
    </sheetView>
  </sheetViews>
  <sheetFormatPr defaultRowHeight="12.75"/>
  <cols>
    <col min="1" max="1" width="3.5703125" customWidth="1"/>
    <col min="4" max="4" width="10.85546875" customWidth="1"/>
    <col min="5" max="5" width="14" customWidth="1"/>
    <col min="6" max="6" width="6.140625" customWidth="1"/>
    <col min="7" max="7" width="13" customWidth="1"/>
  </cols>
  <sheetData>
    <row r="1" spans="1:10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42"/>
      <c r="B2" s="32"/>
      <c r="C2" s="32"/>
      <c r="D2" s="32"/>
      <c r="E2" s="32"/>
      <c r="F2" s="32"/>
      <c r="G2" s="32"/>
      <c r="H2" s="32"/>
      <c r="I2" s="32"/>
      <c r="J2" s="43"/>
    </row>
    <row r="3" spans="1:10" ht="16.5" customHeight="1">
      <c r="A3" s="42"/>
      <c r="B3" s="35" t="s">
        <v>158</v>
      </c>
      <c r="C3" s="35"/>
      <c r="D3" s="35"/>
      <c r="E3" s="34" t="s">
        <v>355</v>
      </c>
      <c r="F3" s="34"/>
      <c r="G3" s="34"/>
      <c r="H3" s="34"/>
      <c r="I3" s="34"/>
      <c r="J3" s="43"/>
    </row>
    <row r="4" spans="1:10" ht="16.5" customHeight="1">
      <c r="A4" s="42"/>
      <c r="B4" s="35" t="s">
        <v>159</v>
      </c>
      <c r="C4" s="35"/>
      <c r="D4" s="35"/>
      <c r="E4" s="34" t="s">
        <v>356</v>
      </c>
      <c r="F4" s="34"/>
      <c r="G4" s="34"/>
      <c r="H4" s="35"/>
      <c r="I4" s="35"/>
      <c r="J4" s="43"/>
    </row>
    <row r="5" spans="1:10" ht="16.5" customHeight="1">
      <c r="A5" s="42"/>
      <c r="B5" s="35" t="s">
        <v>160</v>
      </c>
      <c r="C5" s="35"/>
      <c r="D5" s="35"/>
      <c r="E5" s="34" t="s">
        <v>357</v>
      </c>
      <c r="F5" s="34"/>
      <c r="G5" s="34"/>
      <c r="H5" s="34"/>
      <c r="I5" s="34"/>
      <c r="J5" s="43"/>
    </row>
    <row r="6" spans="1:10" ht="16.5" customHeight="1">
      <c r="A6" s="42"/>
      <c r="B6" s="35"/>
      <c r="C6" s="35"/>
      <c r="D6" s="35"/>
      <c r="E6" s="35"/>
      <c r="F6" s="35"/>
      <c r="G6" s="35"/>
      <c r="H6" s="34" t="s">
        <v>357</v>
      </c>
      <c r="I6" s="34"/>
      <c r="J6" s="43"/>
    </row>
    <row r="7" spans="1:10" ht="16.5" customHeight="1">
      <c r="A7" s="42"/>
      <c r="B7" s="35" t="s">
        <v>161</v>
      </c>
      <c r="C7" s="35"/>
      <c r="D7" s="35"/>
      <c r="E7" s="37">
        <v>41428</v>
      </c>
      <c r="F7" s="34"/>
      <c r="G7" s="35"/>
      <c r="H7" s="35"/>
      <c r="I7" s="35"/>
      <c r="J7" s="43"/>
    </row>
    <row r="8" spans="1:10" ht="16.5" customHeight="1">
      <c r="A8" s="42"/>
      <c r="B8" s="35" t="s">
        <v>171</v>
      </c>
      <c r="C8" s="35"/>
      <c r="D8" s="35"/>
      <c r="E8" s="36"/>
      <c r="F8" s="36"/>
      <c r="G8" s="35"/>
      <c r="H8" s="35"/>
      <c r="I8" s="35"/>
      <c r="J8" s="43"/>
    </row>
    <row r="9" spans="1:10" ht="16.5" customHeight="1">
      <c r="A9" s="42"/>
      <c r="B9" s="35"/>
      <c r="C9" s="35"/>
      <c r="D9" s="35"/>
      <c r="E9" s="35"/>
      <c r="F9" s="35"/>
      <c r="G9" s="35"/>
      <c r="H9" s="35"/>
      <c r="I9" s="35"/>
      <c r="J9" s="43"/>
    </row>
    <row r="10" spans="1:10" ht="16.5" customHeight="1">
      <c r="A10" s="42"/>
      <c r="B10" s="35" t="s">
        <v>162</v>
      </c>
      <c r="C10" s="35"/>
      <c r="D10" s="35"/>
      <c r="E10" s="156" t="s">
        <v>347</v>
      </c>
      <c r="F10" s="156"/>
      <c r="G10" s="156"/>
      <c r="H10" s="156"/>
      <c r="I10" s="156"/>
      <c r="J10" s="156"/>
    </row>
    <row r="11" spans="1:10" ht="16.5" customHeight="1">
      <c r="A11" s="42"/>
      <c r="B11" s="35"/>
      <c r="C11" s="35"/>
      <c r="D11" s="35"/>
      <c r="E11" s="154"/>
      <c r="F11" s="154"/>
      <c r="G11" s="154"/>
      <c r="H11" s="154"/>
      <c r="I11" s="154"/>
      <c r="J11" s="155"/>
    </row>
    <row r="12" spans="1:10" ht="16.5" customHeight="1">
      <c r="A12" s="42"/>
      <c r="B12" s="35"/>
      <c r="C12" s="35"/>
      <c r="D12" s="35"/>
      <c r="E12" s="52"/>
      <c r="F12" s="52"/>
      <c r="G12" s="52"/>
      <c r="H12" s="52"/>
      <c r="I12" s="52"/>
      <c r="J12" s="43"/>
    </row>
    <row r="13" spans="1:10">
      <c r="A13" s="42"/>
      <c r="B13" s="32"/>
      <c r="C13" s="32"/>
      <c r="D13" s="32"/>
      <c r="E13" s="32"/>
      <c r="F13" s="32"/>
      <c r="G13" s="32"/>
      <c r="H13" s="32"/>
      <c r="I13" s="32"/>
      <c r="J13" s="43"/>
    </row>
    <row r="14" spans="1:10">
      <c r="A14" s="42"/>
      <c r="B14" s="32"/>
      <c r="C14" s="32"/>
      <c r="D14" s="32"/>
      <c r="E14" s="32"/>
      <c r="F14" s="32"/>
      <c r="G14" s="32"/>
      <c r="H14" s="32"/>
      <c r="I14" s="32"/>
      <c r="J14" s="43"/>
    </row>
    <row r="15" spans="1:10">
      <c r="A15" s="42"/>
      <c r="B15" s="32"/>
      <c r="C15" s="32"/>
      <c r="D15" s="32"/>
      <c r="E15" s="32"/>
      <c r="F15" s="32"/>
      <c r="G15" s="32"/>
      <c r="H15" s="32"/>
      <c r="I15" s="32"/>
      <c r="J15" s="43"/>
    </row>
    <row r="16" spans="1:10">
      <c r="A16" s="42"/>
      <c r="B16" s="32"/>
      <c r="C16" s="32"/>
      <c r="D16" s="32"/>
      <c r="E16" s="32"/>
      <c r="F16" s="32"/>
      <c r="G16" s="32"/>
      <c r="H16" s="32"/>
      <c r="I16" s="32"/>
      <c r="J16" s="43"/>
    </row>
    <row r="17" spans="1:10">
      <c r="A17" s="42"/>
      <c r="B17" s="32"/>
      <c r="C17" s="32"/>
      <c r="D17" s="32"/>
      <c r="E17" s="32"/>
      <c r="F17" s="32"/>
      <c r="G17" s="32"/>
      <c r="H17" s="32"/>
      <c r="I17" s="32"/>
      <c r="J17" s="43"/>
    </row>
    <row r="18" spans="1:10">
      <c r="A18" s="42"/>
      <c r="B18" s="32"/>
      <c r="C18" s="32"/>
      <c r="D18" s="32"/>
      <c r="E18" s="32"/>
      <c r="F18" s="32"/>
      <c r="G18" s="32"/>
      <c r="H18" s="32"/>
      <c r="I18" s="32"/>
      <c r="J18" s="43"/>
    </row>
    <row r="19" spans="1:10">
      <c r="A19" s="42"/>
      <c r="B19" s="32"/>
      <c r="C19" s="32"/>
      <c r="D19" s="32"/>
      <c r="E19" s="32"/>
      <c r="F19" s="32"/>
      <c r="G19" s="32"/>
      <c r="H19" s="32"/>
      <c r="I19" s="32"/>
      <c r="J19" s="43"/>
    </row>
    <row r="20" spans="1:10">
      <c r="A20" s="42"/>
      <c r="B20" s="32"/>
      <c r="C20" s="32"/>
      <c r="D20" s="32"/>
      <c r="E20" s="32"/>
      <c r="F20" s="32"/>
      <c r="G20" s="32"/>
      <c r="H20" s="32"/>
      <c r="I20" s="32"/>
      <c r="J20" s="43"/>
    </row>
    <row r="21" spans="1:10">
      <c r="A21" s="42"/>
      <c r="B21" s="32"/>
      <c r="C21" s="32"/>
      <c r="D21" s="32"/>
      <c r="E21" s="32"/>
      <c r="F21" s="32"/>
      <c r="G21" s="32"/>
      <c r="H21" s="32"/>
      <c r="I21" s="32"/>
      <c r="J21" s="43"/>
    </row>
    <row r="22" spans="1:10">
      <c r="A22" s="42"/>
      <c r="B22" s="32"/>
      <c r="C22" s="32"/>
      <c r="D22" s="32"/>
      <c r="E22" s="32"/>
      <c r="F22" s="32"/>
      <c r="G22" s="32"/>
      <c r="H22" s="32"/>
      <c r="I22" s="32"/>
      <c r="J22" s="43"/>
    </row>
    <row r="23" spans="1:10">
      <c r="A23" s="42"/>
      <c r="B23" s="32"/>
      <c r="C23" s="32"/>
      <c r="D23" s="32"/>
      <c r="E23" s="32"/>
      <c r="F23" s="32"/>
      <c r="G23" s="32"/>
      <c r="H23" s="32"/>
      <c r="I23" s="32"/>
      <c r="J23" s="43"/>
    </row>
    <row r="24" spans="1:10" ht="40.5" customHeight="1">
      <c r="A24" s="148" t="s">
        <v>163</v>
      </c>
      <c r="B24" s="149"/>
      <c r="C24" s="149"/>
      <c r="D24" s="149"/>
      <c r="E24" s="149"/>
      <c r="F24" s="149"/>
      <c r="G24" s="149"/>
      <c r="H24" s="149"/>
      <c r="I24" s="149"/>
      <c r="J24" s="150"/>
    </row>
    <row r="25" spans="1:10">
      <c r="A25" s="42"/>
      <c r="B25" s="32"/>
      <c r="C25" s="32"/>
      <c r="D25" s="32"/>
      <c r="E25" s="32"/>
      <c r="F25" s="32"/>
      <c r="G25" s="32"/>
      <c r="H25" s="32"/>
      <c r="I25" s="32"/>
      <c r="J25" s="43"/>
    </row>
    <row r="26" spans="1:10">
      <c r="A26" s="42"/>
      <c r="B26" s="32"/>
      <c r="C26" s="32"/>
      <c r="D26" s="32"/>
      <c r="E26" s="32"/>
      <c r="F26" s="32"/>
      <c r="G26" s="32"/>
      <c r="H26" s="32"/>
      <c r="I26" s="32"/>
      <c r="J26" s="43"/>
    </row>
    <row r="27" spans="1:10" ht="31.5" customHeight="1">
      <c r="A27" s="151" t="s">
        <v>345</v>
      </c>
      <c r="B27" s="152"/>
      <c r="C27" s="152"/>
      <c r="D27" s="152"/>
      <c r="E27" s="152"/>
      <c r="F27" s="152"/>
      <c r="G27" s="152"/>
      <c r="H27" s="152"/>
      <c r="I27" s="152"/>
      <c r="J27" s="153"/>
    </row>
    <row r="28" spans="1:10">
      <c r="A28" s="42"/>
      <c r="B28" s="32"/>
      <c r="C28" s="32"/>
      <c r="D28" s="32"/>
      <c r="E28" s="32"/>
      <c r="F28" s="32"/>
      <c r="G28" s="32"/>
      <c r="H28" s="32"/>
      <c r="I28" s="32"/>
      <c r="J28" s="43"/>
    </row>
    <row r="29" spans="1:10">
      <c r="A29" s="42"/>
      <c r="B29" s="32"/>
      <c r="C29" s="32"/>
      <c r="D29" s="32"/>
      <c r="E29" s="32"/>
      <c r="F29" s="32"/>
      <c r="G29" s="32"/>
      <c r="H29" s="32"/>
      <c r="I29" s="32"/>
      <c r="J29" s="43"/>
    </row>
    <row r="30" spans="1:10">
      <c r="A30" s="42"/>
      <c r="B30" s="32"/>
      <c r="C30" s="32"/>
      <c r="D30" s="32"/>
      <c r="E30" s="32"/>
      <c r="F30" s="32"/>
      <c r="G30" s="32"/>
      <c r="H30" s="32"/>
      <c r="I30" s="32"/>
      <c r="J30" s="43"/>
    </row>
    <row r="31" spans="1:10">
      <c r="A31" s="42"/>
      <c r="B31" s="32"/>
      <c r="C31" s="32"/>
      <c r="D31" s="32"/>
      <c r="E31" s="32"/>
      <c r="F31" s="32"/>
      <c r="G31" s="32"/>
      <c r="H31" s="32"/>
      <c r="I31" s="32"/>
      <c r="J31" s="43"/>
    </row>
    <row r="32" spans="1:10">
      <c r="A32" s="42"/>
      <c r="B32" s="32"/>
      <c r="C32" s="32"/>
      <c r="D32" s="32"/>
      <c r="E32" s="32"/>
      <c r="F32" s="32"/>
      <c r="G32" s="32"/>
      <c r="H32" s="32"/>
      <c r="I32" s="32"/>
      <c r="J32" s="43"/>
    </row>
    <row r="33" spans="1:10">
      <c r="A33" s="42"/>
      <c r="B33" s="32"/>
      <c r="C33" s="32"/>
      <c r="D33" s="32"/>
      <c r="E33" s="32"/>
      <c r="F33" s="32"/>
      <c r="G33" s="32"/>
      <c r="H33" s="32"/>
      <c r="I33" s="32"/>
      <c r="J33" s="43"/>
    </row>
    <row r="34" spans="1:10">
      <c r="A34" s="42"/>
      <c r="B34" s="32"/>
      <c r="C34" s="32"/>
      <c r="D34" s="32"/>
      <c r="E34" s="32"/>
      <c r="F34" s="32"/>
      <c r="G34" s="32"/>
      <c r="H34" s="32"/>
      <c r="I34" s="32"/>
      <c r="J34" s="43"/>
    </row>
    <row r="35" spans="1:10">
      <c r="A35" s="42"/>
      <c r="B35" s="32"/>
      <c r="C35" s="32"/>
      <c r="D35" s="32"/>
      <c r="E35" s="32"/>
      <c r="F35" s="32"/>
      <c r="G35" s="32"/>
      <c r="H35" s="32"/>
      <c r="I35" s="32"/>
      <c r="J35" s="43"/>
    </row>
    <row r="36" spans="1:10">
      <c r="A36" s="42"/>
      <c r="B36" s="32"/>
      <c r="C36" s="32"/>
      <c r="D36" s="32"/>
      <c r="E36" s="32"/>
      <c r="F36" s="32"/>
      <c r="G36" s="32"/>
      <c r="H36" s="32"/>
      <c r="I36" s="32"/>
      <c r="J36" s="43"/>
    </row>
    <row r="37" spans="1:10">
      <c r="A37" s="42"/>
      <c r="B37" s="32"/>
      <c r="C37" s="32"/>
      <c r="D37" s="32"/>
      <c r="E37" s="32"/>
      <c r="F37" s="32"/>
      <c r="G37" s="32"/>
      <c r="H37" s="32"/>
      <c r="I37" s="32"/>
      <c r="J37" s="43"/>
    </row>
    <row r="38" spans="1:10">
      <c r="A38" s="42"/>
      <c r="B38" s="32"/>
      <c r="C38" s="32"/>
      <c r="D38" s="32"/>
      <c r="E38" s="32"/>
      <c r="F38" s="32"/>
      <c r="G38" s="32"/>
      <c r="H38" s="32"/>
      <c r="I38" s="32"/>
      <c r="J38" s="43"/>
    </row>
    <row r="39" spans="1:10">
      <c r="A39" s="42"/>
      <c r="B39" s="32"/>
      <c r="C39" s="32"/>
      <c r="D39" s="32"/>
      <c r="E39" s="32"/>
      <c r="F39" s="32"/>
      <c r="G39" s="32"/>
      <c r="H39" s="32"/>
      <c r="I39" s="32"/>
      <c r="J39" s="43"/>
    </row>
    <row r="40" spans="1:10" ht="18" customHeight="1">
      <c r="A40" s="42"/>
      <c r="B40" s="35" t="s">
        <v>164</v>
      </c>
      <c r="C40" s="35"/>
      <c r="D40" s="35"/>
      <c r="E40" s="35"/>
      <c r="F40" s="35" t="s">
        <v>165</v>
      </c>
      <c r="G40" s="37">
        <v>41275</v>
      </c>
      <c r="H40" s="32"/>
      <c r="I40" s="32"/>
      <c r="J40" s="43"/>
    </row>
    <row r="41" spans="1:10" ht="18" customHeight="1">
      <c r="A41" s="42"/>
      <c r="B41" s="35"/>
      <c r="C41" s="35"/>
      <c r="D41" s="35"/>
      <c r="E41" s="35"/>
      <c r="F41" s="35" t="s">
        <v>166</v>
      </c>
      <c r="G41" s="38">
        <v>41639</v>
      </c>
      <c r="H41" s="32"/>
      <c r="I41" s="32"/>
      <c r="J41" s="43"/>
    </row>
    <row r="42" spans="1:10" ht="24.75" customHeight="1">
      <c r="A42" s="42"/>
      <c r="B42" s="35" t="s">
        <v>167</v>
      </c>
      <c r="C42" s="35"/>
      <c r="D42" s="35"/>
      <c r="E42" s="35"/>
      <c r="F42" s="35"/>
      <c r="G42" s="38">
        <v>41639</v>
      </c>
      <c r="H42" s="32"/>
      <c r="I42" s="32"/>
      <c r="J42" s="43"/>
    </row>
    <row r="43" spans="1:10" ht="22.5" customHeight="1">
      <c r="A43" s="42"/>
      <c r="B43" s="32"/>
      <c r="C43" s="32"/>
      <c r="D43" s="32"/>
      <c r="E43" s="32"/>
      <c r="F43" s="32"/>
      <c r="G43" s="32"/>
      <c r="H43" s="32"/>
      <c r="I43" s="32"/>
      <c r="J43" s="43"/>
    </row>
    <row r="44" spans="1:10" ht="15.95" customHeight="1">
      <c r="A44" s="42"/>
      <c r="B44" s="32" t="s">
        <v>168</v>
      </c>
      <c r="C44" s="32"/>
      <c r="D44" s="32"/>
      <c r="E44" s="32"/>
      <c r="F44" s="32"/>
      <c r="G44" s="32"/>
      <c r="H44" s="32"/>
      <c r="I44" s="32"/>
      <c r="J44" s="43"/>
    </row>
    <row r="45" spans="1:10" ht="15.95" customHeight="1">
      <c r="A45" s="42"/>
      <c r="B45" s="32" t="s">
        <v>169</v>
      </c>
      <c r="C45" s="32"/>
      <c r="D45" s="32"/>
      <c r="E45" s="32"/>
      <c r="F45" s="32"/>
      <c r="G45" s="32"/>
      <c r="H45" s="32"/>
      <c r="I45" s="32"/>
      <c r="J45" s="43"/>
    </row>
    <row r="46" spans="1:10" ht="15.95" customHeight="1">
      <c r="A46" s="42"/>
      <c r="B46" s="32" t="s">
        <v>170</v>
      </c>
      <c r="C46" s="32"/>
      <c r="D46" s="32"/>
      <c r="E46" s="32"/>
      <c r="F46" s="32"/>
      <c r="G46" s="32"/>
      <c r="H46" s="32"/>
      <c r="I46" s="32"/>
      <c r="J46" s="43"/>
    </row>
    <row r="47" spans="1:10" ht="15.95" customHeight="1">
      <c r="A47" s="42"/>
      <c r="B47" s="32"/>
      <c r="C47" s="32"/>
      <c r="D47" s="32"/>
      <c r="E47" s="32"/>
      <c r="F47" s="32"/>
      <c r="G47" s="32"/>
      <c r="H47" s="32"/>
      <c r="I47" s="32"/>
      <c r="J47" s="43"/>
    </row>
    <row r="48" spans="1:10" ht="15.95" customHeight="1">
      <c r="A48" s="42"/>
      <c r="B48" s="32"/>
      <c r="C48" s="32"/>
      <c r="D48" s="32"/>
      <c r="E48" s="32"/>
      <c r="F48" s="32"/>
      <c r="G48" s="32"/>
      <c r="H48" s="32"/>
      <c r="I48" s="32"/>
      <c r="J48" s="43"/>
    </row>
    <row r="49" spans="1:10">
      <c r="A49" s="42"/>
      <c r="B49" s="32"/>
      <c r="C49" s="32"/>
      <c r="D49" s="32"/>
      <c r="E49" s="32"/>
      <c r="F49" s="32"/>
      <c r="G49" s="32"/>
      <c r="H49" s="32"/>
      <c r="I49" s="32"/>
      <c r="J49" s="43"/>
    </row>
    <row r="50" spans="1:10">
      <c r="A50" s="42"/>
      <c r="B50" s="32"/>
      <c r="C50" s="32"/>
      <c r="D50" s="32"/>
      <c r="E50" s="32"/>
      <c r="F50" s="32"/>
      <c r="G50" s="32"/>
      <c r="H50" s="32"/>
      <c r="I50" s="32"/>
      <c r="J50" s="43"/>
    </row>
    <row r="51" spans="1:10" ht="13.5" thickBot="1">
      <c r="A51" s="44"/>
      <c r="B51" s="45"/>
      <c r="C51" s="45"/>
      <c r="D51" s="45"/>
      <c r="E51" s="45"/>
      <c r="F51" s="45"/>
      <c r="G51" s="45"/>
      <c r="H51" s="45"/>
      <c r="I51" s="45"/>
      <c r="J51" s="46"/>
    </row>
  </sheetData>
  <mergeCells count="4">
    <mergeCell ref="A24:J24"/>
    <mergeCell ref="A27:J27"/>
    <mergeCell ref="E11:J11"/>
    <mergeCell ref="E10:J10"/>
  </mergeCells>
  <phoneticPr fontId="4" type="noConversion"/>
  <pageMargins left="0.5" right="0.5" top="0.5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4:F55"/>
  <sheetViews>
    <sheetView topLeftCell="A22" workbookViewId="0">
      <selection activeCell="C50" sqref="C50"/>
    </sheetView>
  </sheetViews>
  <sheetFormatPr defaultRowHeight="12.75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</cols>
  <sheetData>
    <row r="4" spans="2:6" ht="21.95" customHeight="1">
      <c r="B4" s="5"/>
      <c r="C4" s="10" t="s">
        <v>0</v>
      </c>
      <c r="D4" s="7" t="s">
        <v>1</v>
      </c>
      <c r="E4" s="51" t="s">
        <v>345</v>
      </c>
      <c r="F4" s="51" t="s">
        <v>188</v>
      </c>
    </row>
    <row r="5" spans="2:6" ht="17.100000000000001" customHeight="1">
      <c r="B5" s="20" t="s">
        <v>2</v>
      </c>
      <c r="C5" s="9" t="s">
        <v>3</v>
      </c>
      <c r="D5" s="8"/>
      <c r="E5" s="11"/>
      <c r="F5" s="11"/>
    </row>
    <row r="6" spans="2:6" ht="15.75" customHeight="1">
      <c r="B6" s="21" t="s">
        <v>5</v>
      </c>
      <c r="C6" s="3" t="s">
        <v>4</v>
      </c>
      <c r="D6" s="3"/>
      <c r="E6" s="12">
        <v>15246</v>
      </c>
      <c r="F6" s="12"/>
    </row>
    <row r="7" spans="2:6" ht="14.1" customHeight="1">
      <c r="B7" s="22" t="s">
        <v>7</v>
      </c>
      <c r="C7" s="6" t="s">
        <v>6</v>
      </c>
      <c r="D7" s="8"/>
      <c r="E7" s="11"/>
      <c r="F7" s="11"/>
    </row>
    <row r="8" spans="2:6" ht="14.1" customHeight="1">
      <c r="B8" s="23" t="s">
        <v>13</v>
      </c>
      <c r="C8" s="8" t="s">
        <v>8</v>
      </c>
      <c r="D8" s="8"/>
      <c r="E8" s="11"/>
      <c r="F8" s="11"/>
    </row>
    <row r="9" spans="2:6" ht="14.1" customHeight="1">
      <c r="B9" s="23" t="s">
        <v>14</v>
      </c>
      <c r="C9" s="8" t="s">
        <v>9</v>
      </c>
      <c r="D9" s="8"/>
      <c r="E9" s="11"/>
      <c r="F9" s="11"/>
    </row>
    <row r="10" spans="2:6" ht="15.75" customHeight="1">
      <c r="B10" s="23"/>
      <c r="C10" s="3" t="s">
        <v>10</v>
      </c>
      <c r="D10" s="3"/>
      <c r="E10" s="12">
        <f>E8+E9</f>
        <v>0</v>
      </c>
      <c r="F10" s="12">
        <f>F8+F9</f>
        <v>0</v>
      </c>
    </row>
    <row r="11" spans="2:6" ht="14.1" customHeight="1">
      <c r="B11" s="22" t="s">
        <v>12</v>
      </c>
      <c r="C11" s="6" t="s">
        <v>11</v>
      </c>
      <c r="D11" s="8"/>
      <c r="E11" s="11"/>
      <c r="F11" s="11"/>
    </row>
    <row r="12" spans="2:6" ht="14.1" customHeight="1">
      <c r="B12" s="23" t="s">
        <v>13</v>
      </c>
      <c r="C12" s="2" t="s">
        <v>348</v>
      </c>
      <c r="D12" s="8"/>
      <c r="E12" s="11">
        <v>23892</v>
      </c>
      <c r="F12" s="11"/>
    </row>
    <row r="13" spans="2:6" ht="14.1" customHeight="1">
      <c r="B13" s="23" t="s">
        <v>14</v>
      </c>
      <c r="C13" s="5" t="s">
        <v>191</v>
      </c>
      <c r="D13" s="8"/>
      <c r="E13" s="11"/>
      <c r="F13" s="11"/>
    </row>
    <row r="14" spans="2:6" ht="14.1" customHeight="1">
      <c r="B14" s="23" t="s">
        <v>15</v>
      </c>
      <c r="C14" s="5" t="s">
        <v>349</v>
      </c>
      <c r="D14" s="8"/>
      <c r="E14" s="11"/>
      <c r="F14" s="11"/>
    </row>
    <row r="15" spans="2:6" ht="14.1" customHeight="1">
      <c r="B15" s="23" t="s">
        <v>16</v>
      </c>
      <c r="C15" s="5" t="s">
        <v>190</v>
      </c>
      <c r="D15" s="8"/>
      <c r="E15" s="11"/>
      <c r="F15" s="11"/>
    </row>
    <row r="16" spans="2:6" ht="15.75" customHeight="1">
      <c r="B16" s="23"/>
      <c r="C16" s="3" t="s">
        <v>17</v>
      </c>
      <c r="D16" s="3"/>
      <c r="E16" s="12">
        <f>E12+E13+E14+E15</f>
        <v>23892</v>
      </c>
      <c r="F16" s="12">
        <f>F12+F13+F14+F15</f>
        <v>0</v>
      </c>
    </row>
    <row r="17" spans="2:6" ht="14.1" customHeight="1">
      <c r="B17" s="22" t="s">
        <v>24</v>
      </c>
      <c r="C17" s="6" t="s">
        <v>18</v>
      </c>
      <c r="D17" s="8"/>
      <c r="E17" s="11"/>
      <c r="F17" s="11"/>
    </row>
    <row r="18" spans="2:6" ht="14.1" customHeight="1">
      <c r="B18" s="23" t="s">
        <v>13</v>
      </c>
      <c r="C18" s="8" t="s">
        <v>19</v>
      </c>
      <c r="D18" s="8"/>
      <c r="E18" s="11"/>
      <c r="F18" s="11"/>
    </row>
    <row r="19" spans="2:6" ht="14.1" customHeight="1">
      <c r="B19" s="23" t="s">
        <v>14</v>
      </c>
      <c r="C19" s="8" t="s">
        <v>20</v>
      </c>
      <c r="D19" s="8"/>
      <c r="E19" s="11"/>
      <c r="F19" s="11"/>
    </row>
    <row r="20" spans="2:6" ht="14.1" customHeight="1">
      <c r="B20" s="23" t="s">
        <v>15</v>
      </c>
      <c r="C20" s="8" t="s">
        <v>21</v>
      </c>
      <c r="D20" s="8"/>
      <c r="E20" s="11"/>
      <c r="F20" s="11"/>
    </row>
    <row r="21" spans="2:6" ht="14.1" customHeight="1">
      <c r="B21" s="23" t="s">
        <v>16</v>
      </c>
      <c r="C21" s="8" t="s">
        <v>22</v>
      </c>
      <c r="D21" s="8"/>
      <c r="E21" s="11"/>
      <c r="F21" s="11"/>
    </row>
    <row r="22" spans="2:6" ht="14.1" customHeight="1">
      <c r="B22" s="23" t="s">
        <v>25</v>
      </c>
      <c r="C22" s="8" t="s">
        <v>23</v>
      </c>
      <c r="D22" s="8"/>
      <c r="E22" s="11"/>
      <c r="F22" s="11"/>
    </row>
    <row r="23" spans="2:6" ht="15.75" customHeight="1">
      <c r="B23" s="23"/>
      <c r="C23" s="3" t="s">
        <v>26</v>
      </c>
      <c r="D23" s="3"/>
      <c r="E23" s="12">
        <f>E18+E19+E20+E21+E22</f>
        <v>0</v>
      </c>
      <c r="F23" s="12">
        <f>F18+F19+F20+F21+F22</f>
        <v>0</v>
      </c>
    </row>
    <row r="24" spans="2:6" ht="15.75" customHeight="1">
      <c r="B24" s="21" t="s">
        <v>28</v>
      </c>
      <c r="C24" s="3" t="s">
        <v>27</v>
      </c>
      <c r="D24" s="3"/>
      <c r="E24" s="12">
        <v>0</v>
      </c>
      <c r="F24" s="12">
        <v>0</v>
      </c>
    </row>
    <row r="25" spans="2:6" ht="15.75" customHeight="1">
      <c r="B25" s="21" t="s">
        <v>30</v>
      </c>
      <c r="C25" s="3" t="s">
        <v>29</v>
      </c>
      <c r="D25" s="3"/>
      <c r="E25" s="12">
        <v>0</v>
      </c>
      <c r="F25" s="12">
        <v>0</v>
      </c>
    </row>
    <row r="26" spans="2:6" ht="15.75" customHeight="1">
      <c r="B26" s="21" t="s">
        <v>31</v>
      </c>
      <c r="C26" s="3" t="s">
        <v>186</v>
      </c>
      <c r="D26" s="3"/>
      <c r="E26" s="12"/>
      <c r="F26" s="12"/>
    </row>
    <row r="27" spans="2:6" ht="17.100000000000001" customHeight="1">
      <c r="B27" s="20"/>
      <c r="C27" s="9" t="s">
        <v>32</v>
      </c>
      <c r="D27" s="14"/>
      <c r="E27" s="15">
        <f>E6+E10+E16+E23+E24+E25+E26</f>
        <v>39138</v>
      </c>
      <c r="F27" s="15">
        <f>F6+F10+F16+F23+F24+F25+F26</f>
        <v>0</v>
      </c>
    </row>
    <row r="28" spans="2:6" ht="14.1" customHeight="1">
      <c r="B28" s="23"/>
      <c r="C28" s="8"/>
      <c r="D28" s="8"/>
      <c r="E28" s="11"/>
      <c r="F28" s="11"/>
    </row>
    <row r="29" spans="2:6" ht="17.100000000000001" customHeight="1">
      <c r="B29" s="20" t="s">
        <v>34</v>
      </c>
      <c r="C29" s="9" t="s">
        <v>33</v>
      </c>
      <c r="D29" s="8"/>
      <c r="E29" s="11"/>
      <c r="F29" s="11"/>
    </row>
    <row r="30" spans="2:6" ht="14.1" customHeight="1">
      <c r="B30" s="22" t="s">
        <v>5</v>
      </c>
      <c r="C30" s="6" t="s">
        <v>35</v>
      </c>
      <c r="D30" s="8"/>
      <c r="E30" s="11"/>
      <c r="F30" s="11"/>
    </row>
    <row r="31" spans="2:6" ht="14.1" customHeight="1">
      <c r="B31" s="23" t="s">
        <v>13</v>
      </c>
      <c r="C31" s="13" t="s">
        <v>53</v>
      </c>
      <c r="D31" s="8"/>
      <c r="E31" s="11"/>
      <c r="F31" s="11"/>
    </row>
    <row r="32" spans="2:6" ht="14.1" customHeight="1">
      <c r="B32" s="23" t="s">
        <v>14</v>
      </c>
      <c r="C32" s="8" t="s">
        <v>36</v>
      </c>
      <c r="D32" s="8"/>
      <c r="E32" s="11"/>
      <c r="F32" s="11"/>
    </row>
    <row r="33" spans="2:6" ht="14.1" customHeight="1">
      <c r="B33" s="23" t="s">
        <v>15</v>
      </c>
      <c r="C33" s="8" t="s">
        <v>37</v>
      </c>
      <c r="D33" s="8"/>
      <c r="E33" s="11"/>
      <c r="F33" s="11"/>
    </row>
    <row r="34" spans="2:6" ht="14.1" customHeight="1">
      <c r="B34" s="23" t="s">
        <v>16</v>
      </c>
      <c r="C34" s="8" t="s">
        <v>38</v>
      </c>
      <c r="D34" s="8"/>
      <c r="E34" s="11"/>
      <c r="F34" s="11"/>
    </row>
    <row r="35" spans="2:6" ht="15.75" customHeight="1">
      <c r="B35" s="23"/>
      <c r="C35" s="3" t="s">
        <v>39</v>
      </c>
      <c r="D35" s="3"/>
      <c r="E35" s="12">
        <f>E31+E32+E33+E34</f>
        <v>0</v>
      </c>
      <c r="F35" s="12">
        <f>F31+F32+F33+F34</f>
        <v>0</v>
      </c>
    </row>
    <row r="36" spans="2:6" ht="14.1" customHeight="1">
      <c r="B36" s="22" t="s">
        <v>7</v>
      </c>
      <c r="C36" s="6" t="s">
        <v>40</v>
      </c>
      <c r="D36" s="8"/>
      <c r="E36" s="11"/>
      <c r="F36" s="11"/>
    </row>
    <row r="37" spans="2:6" ht="14.1" customHeight="1">
      <c r="B37" s="23" t="s">
        <v>13</v>
      </c>
      <c r="C37" s="8" t="s">
        <v>41</v>
      </c>
      <c r="D37" s="8"/>
      <c r="E37" s="11"/>
      <c r="F37" s="11"/>
    </row>
    <row r="38" spans="2:6" ht="14.1" customHeight="1">
      <c r="B38" s="23" t="s">
        <v>14</v>
      </c>
      <c r="C38" s="8" t="s">
        <v>42</v>
      </c>
      <c r="D38" s="8"/>
      <c r="E38" s="11"/>
      <c r="F38" s="11"/>
    </row>
    <row r="39" spans="2:6" ht="14.1" customHeight="1">
      <c r="B39" s="23" t="s">
        <v>15</v>
      </c>
      <c r="C39" s="8" t="s">
        <v>43</v>
      </c>
      <c r="D39" s="8"/>
      <c r="E39" s="11"/>
      <c r="F39" s="11"/>
    </row>
    <row r="40" spans="2:6" ht="14.1" customHeight="1">
      <c r="B40" s="23" t="s">
        <v>16</v>
      </c>
      <c r="C40" s="8" t="s">
        <v>44</v>
      </c>
      <c r="D40" s="8"/>
      <c r="E40" s="11"/>
      <c r="F40" s="11"/>
    </row>
    <row r="41" spans="2:6" ht="15.75" customHeight="1">
      <c r="B41" s="23"/>
      <c r="C41" s="3" t="s">
        <v>10</v>
      </c>
      <c r="D41" s="3"/>
      <c r="E41" s="12">
        <f>E37+E38+E39+E40</f>
        <v>0</v>
      </c>
      <c r="F41" s="12">
        <f>F37+F38+F39+F40</f>
        <v>0</v>
      </c>
    </row>
    <row r="42" spans="2:6" ht="15.75" customHeight="1">
      <c r="B42" s="21" t="s">
        <v>12</v>
      </c>
      <c r="C42" s="3" t="s">
        <v>45</v>
      </c>
      <c r="D42" s="3"/>
      <c r="E42" s="12">
        <v>0</v>
      </c>
      <c r="F42" s="12">
        <v>0</v>
      </c>
    </row>
    <row r="43" spans="2:6" ht="14.1" customHeight="1">
      <c r="B43" s="21" t="s">
        <v>24</v>
      </c>
      <c r="C43" s="3" t="s">
        <v>46</v>
      </c>
      <c r="D43" s="3"/>
      <c r="E43" s="12"/>
      <c r="F43" s="12"/>
    </row>
    <row r="44" spans="2:6" ht="14.1" customHeight="1">
      <c r="B44" s="23" t="s">
        <v>13</v>
      </c>
      <c r="C44" s="8" t="s">
        <v>47</v>
      </c>
      <c r="D44" s="8"/>
      <c r="E44" s="11"/>
      <c r="F44" s="11"/>
    </row>
    <row r="45" spans="2:6" ht="14.1" customHeight="1">
      <c r="B45" s="23" t="s">
        <v>14</v>
      </c>
      <c r="C45" s="8" t="s">
        <v>48</v>
      </c>
      <c r="D45" s="8"/>
      <c r="E45" s="11"/>
      <c r="F45" s="11"/>
    </row>
    <row r="46" spans="2:6" ht="14.1" customHeight="1">
      <c r="B46" s="23" t="s">
        <v>15</v>
      </c>
      <c r="C46" s="8" t="s">
        <v>49</v>
      </c>
      <c r="D46" s="8"/>
      <c r="E46" s="11"/>
      <c r="F46" s="11"/>
    </row>
    <row r="47" spans="2:6" ht="15.75" customHeight="1">
      <c r="B47" s="23"/>
      <c r="C47" s="3" t="s">
        <v>26</v>
      </c>
      <c r="D47" s="3"/>
      <c r="E47" s="12">
        <f>E44+E45+E46</f>
        <v>0</v>
      </c>
      <c r="F47" s="12">
        <f>F44+F45+F46</f>
        <v>0</v>
      </c>
    </row>
    <row r="48" spans="2:6" ht="15.75" customHeight="1">
      <c r="B48" s="21" t="s">
        <v>28</v>
      </c>
      <c r="C48" s="3" t="s">
        <v>50</v>
      </c>
      <c r="D48" s="3"/>
      <c r="E48" s="12">
        <v>69840000</v>
      </c>
      <c r="F48" s="12"/>
    </row>
    <row r="49" spans="2:6" ht="15.75" customHeight="1">
      <c r="B49" s="21" t="s">
        <v>30</v>
      </c>
      <c r="C49" s="3" t="s">
        <v>358</v>
      </c>
      <c r="D49" s="3"/>
      <c r="E49" s="12">
        <v>328554</v>
      </c>
      <c r="F49" s="12">
        <v>0</v>
      </c>
    </row>
    <row r="50" spans="2:6" ht="17.100000000000001" customHeight="1">
      <c r="B50" s="20"/>
      <c r="C50" s="16" t="s">
        <v>51</v>
      </c>
      <c r="D50" s="16"/>
      <c r="E50" s="17">
        <f>E35+E41+E42+E47+E48+E49</f>
        <v>70168554</v>
      </c>
      <c r="F50" s="17">
        <f>F35+F41+F42+F47+F48+F49</f>
        <v>0</v>
      </c>
    </row>
    <row r="51" spans="2:6" ht="18" customHeight="1">
      <c r="B51" s="23"/>
      <c r="C51" s="18" t="s">
        <v>52</v>
      </c>
      <c r="D51" s="18"/>
      <c r="E51" s="19">
        <f>E27+E50</f>
        <v>70207692</v>
      </c>
      <c r="F51" s="19">
        <f>F27+F50</f>
        <v>0</v>
      </c>
    </row>
    <row r="52" spans="2:6" ht="14.1" customHeight="1">
      <c r="B52" s="23"/>
      <c r="C52" s="8"/>
      <c r="D52" s="8"/>
      <c r="E52" s="11"/>
      <c r="F52" s="11"/>
    </row>
    <row r="53" spans="2:6">
      <c r="B53" s="1"/>
    </row>
    <row r="54" spans="2:6">
      <c r="B54" s="1"/>
    </row>
    <row r="55" spans="2:6">
      <c r="B55" s="1"/>
    </row>
  </sheetData>
  <phoneticPr fontId="4" type="noConversion"/>
  <pageMargins left="0.5" right="0.5" top="0.5" bottom="0.5" header="0.5" footer="0.5"/>
  <pageSetup paperSize="9" orientation="portrait" verticalDpi="0" r:id="rId1"/>
  <headerFooter alignWithMargins="0"/>
  <ignoredErrors>
    <ignoredError sqref="B6:B7 B11 B24:B26 B30 B36 B17 B42:B43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H55"/>
  <sheetViews>
    <sheetView topLeftCell="A27" workbookViewId="0">
      <selection activeCell="E59" sqref="E59"/>
    </sheetView>
  </sheetViews>
  <sheetFormatPr defaultRowHeight="12.75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  <col min="7" max="7" width="12.42578125" customWidth="1"/>
  </cols>
  <sheetData>
    <row r="4" spans="2:6" ht="21.95" customHeight="1">
      <c r="B4" s="5"/>
      <c r="C4" s="10" t="s">
        <v>54</v>
      </c>
      <c r="D4" s="7" t="s">
        <v>1</v>
      </c>
      <c r="E4" s="51" t="s">
        <v>345</v>
      </c>
      <c r="F4" s="51" t="s">
        <v>188</v>
      </c>
    </row>
    <row r="5" spans="2:6" ht="17.100000000000001" customHeight="1">
      <c r="B5" s="20" t="s">
        <v>2</v>
      </c>
      <c r="C5" s="9" t="s">
        <v>55</v>
      </c>
      <c r="D5" s="8"/>
      <c r="E5" s="11"/>
      <c r="F5" s="11"/>
    </row>
    <row r="6" spans="2:6" ht="15.75" customHeight="1">
      <c r="B6" s="21" t="s">
        <v>5</v>
      </c>
      <c r="C6" s="3" t="s">
        <v>56</v>
      </c>
      <c r="D6" s="3"/>
      <c r="E6" s="12">
        <v>0</v>
      </c>
      <c r="F6" s="12">
        <v>0</v>
      </c>
    </row>
    <row r="7" spans="2:6" ht="14.1" customHeight="1">
      <c r="B7" s="21" t="s">
        <v>7</v>
      </c>
      <c r="C7" s="3" t="s">
        <v>57</v>
      </c>
      <c r="D7" s="5"/>
      <c r="E7" s="24"/>
      <c r="F7" s="24">
        <f>F8+F9+F10</f>
        <v>0</v>
      </c>
    </row>
    <row r="8" spans="2:6" ht="14.1" customHeight="1">
      <c r="B8" s="23" t="s">
        <v>13</v>
      </c>
      <c r="C8" s="5" t="s">
        <v>58</v>
      </c>
      <c r="D8" s="5"/>
      <c r="E8" s="24"/>
      <c r="F8" s="24"/>
    </row>
    <row r="9" spans="2:6" ht="14.1" customHeight="1">
      <c r="B9" s="23" t="s">
        <v>14</v>
      </c>
      <c r="C9" s="5" t="s">
        <v>60</v>
      </c>
      <c r="D9" s="5"/>
      <c r="E9" s="24"/>
      <c r="F9" s="24"/>
    </row>
    <row r="10" spans="2:6" ht="14.1" customHeight="1">
      <c r="B10" s="23" t="s">
        <v>15</v>
      </c>
      <c r="C10" s="5" t="s">
        <v>59</v>
      </c>
      <c r="D10" s="5"/>
      <c r="E10" s="24"/>
      <c r="F10" s="24"/>
    </row>
    <row r="11" spans="2:6" ht="15.75" customHeight="1">
      <c r="B11" s="23"/>
      <c r="C11" s="3" t="s">
        <v>10</v>
      </c>
      <c r="D11" s="3"/>
      <c r="E11" s="12">
        <f>E8+E9+E10</f>
        <v>0</v>
      </c>
      <c r="F11" s="12">
        <f>F8+F9+F10</f>
        <v>0</v>
      </c>
    </row>
    <row r="12" spans="2:6" ht="14.1" customHeight="1">
      <c r="B12" s="21" t="s">
        <v>12</v>
      </c>
      <c r="C12" s="3" t="s">
        <v>61</v>
      </c>
      <c r="D12" s="5"/>
      <c r="E12" s="24"/>
      <c r="F12" s="24"/>
    </row>
    <row r="13" spans="2:6" ht="14.1" customHeight="1">
      <c r="B13" s="23" t="s">
        <v>13</v>
      </c>
      <c r="C13" s="2" t="s">
        <v>178</v>
      </c>
      <c r="D13" s="5"/>
      <c r="E13" s="24"/>
      <c r="F13" s="24"/>
    </row>
    <row r="14" spans="2:6" ht="14.1" customHeight="1">
      <c r="B14" s="23" t="s">
        <v>14</v>
      </c>
      <c r="C14" s="2" t="s">
        <v>179</v>
      </c>
      <c r="D14" s="5"/>
      <c r="E14" s="24">
        <v>207692</v>
      </c>
      <c r="F14" s="24"/>
    </row>
    <row r="15" spans="2:6" ht="14.1" customHeight="1">
      <c r="B15" s="23" t="s">
        <v>15</v>
      </c>
      <c r="C15" s="2" t="s">
        <v>180</v>
      </c>
      <c r="D15" s="5"/>
      <c r="E15" s="24"/>
      <c r="F15" s="24"/>
    </row>
    <row r="16" spans="2:6" ht="14.1" customHeight="1">
      <c r="B16" s="23" t="s">
        <v>16</v>
      </c>
      <c r="C16" s="2" t="s">
        <v>181</v>
      </c>
      <c r="D16" s="5"/>
      <c r="E16" s="24"/>
      <c r="F16" s="24"/>
    </row>
    <row r="17" spans="2:6" ht="14.1" customHeight="1">
      <c r="B17" s="23" t="s">
        <v>25</v>
      </c>
      <c r="C17" s="2" t="s">
        <v>187</v>
      </c>
      <c r="D17" s="5"/>
      <c r="E17" s="24"/>
      <c r="F17" s="24"/>
    </row>
    <row r="18" spans="2:6" ht="15.75" customHeight="1">
      <c r="B18" s="23"/>
      <c r="C18" s="3" t="s">
        <v>17</v>
      </c>
      <c r="D18" s="3"/>
      <c r="E18" s="12">
        <f>E13+E14+E15+E16+E17</f>
        <v>207692</v>
      </c>
      <c r="F18" s="12">
        <f>F13+F14+F15+F16+F17</f>
        <v>0</v>
      </c>
    </row>
    <row r="19" spans="2:6" ht="15.75" customHeight="1">
      <c r="B19" s="21" t="s">
        <v>24</v>
      </c>
      <c r="C19" s="3" t="s">
        <v>62</v>
      </c>
      <c r="D19" s="3"/>
      <c r="E19" s="12">
        <v>0</v>
      </c>
      <c r="F19" s="12">
        <v>0</v>
      </c>
    </row>
    <row r="20" spans="2:6" ht="15.75" customHeight="1">
      <c r="B20" s="21" t="s">
        <v>28</v>
      </c>
      <c r="C20" s="3" t="s">
        <v>63</v>
      </c>
      <c r="D20" s="3"/>
      <c r="E20" s="12">
        <v>0</v>
      </c>
      <c r="F20" s="12">
        <v>0</v>
      </c>
    </row>
    <row r="21" spans="2:6" ht="17.100000000000001" customHeight="1">
      <c r="B21" s="20"/>
      <c r="C21" s="9" t="s">
        <v>64</v>
      </c>
      <c r="D21" s="14"/>
      <c r="E21" s="15">
        <f>E6+E11+E18+E19+E20+E7</f>
        <v>207692</v>
      </c>
      <c r="F21" s="15">
        <f>F6+F11+F18+F19+F20+F7</f>
        <v>0</v>
      </c>
    </row>
    <row r="22" spans="2:6" ht="14.1" customHeight="1">
      <c r="B22" s="25"/>
      <c r="C22" s="5"/>
      <c r="D22" s="5"/>
      <c r="E22" s="24"/>
      <c r="F22" s="24"/>
    </row>
    <row r="23" spans="2:6" ht="17.100000000000001" customHeight="1">
      <c r="B23" s="20" t="s">
        <v>34</v>
      </c>
      <c r="C23" s="9" t="s">
        <v>65</v>
      </c>
      <c r="D23" s="8"/>
      <c r="E23" s="11"/>
      <c r="F23" s="11"/>
    </row>
    <row r="24" spans="2:6" ht="14.1" customHeight="1">
      <c r="B24" s="21" t="s">
        <v>5</v>
      </c>
      <c r="C24" s="3" t="s">
        <v>66</v>
      </c>
      <c r="D24" s="5"/>
      <c r="E24" s="24"/>
      <c r="F24" s="24"/>
    </row>
    <row r="25" spans="2:6" ht="14.1" customHeight="1">
      <c r="B25" s="23" t="s">
        <v>13</v>
      </c>
      <c r="C25" s="5" t="s">
        <v>67</v>
      </c>
      <c r="D25" s="5"/>
      <c r="E25" s="24"/>
      <c r="F25" s="24"/>
    </row>
    <row r="26" spans="2:6" ht="14.1" customHeight="1">
      <c r="B26" s="23" t="s">
        <v>14</v>
      </c>
      <c r="C26" s="5" t="s">
        <v>68</v>
      </c>
      <c r="D26" s="5"/>
      <c r="E26" s="24"/>
      <c r="F26" s="24"/>
    </row>
    <row r="27" spans="2:6" ht="15.75" customHeight="1">
      <c r="B27" s="23"/>
      <c r="C27" s="3" t="s">
        <v>39</v>
      </c>
      <c r="D27" s="3"/>
      <c r="E27" s="12">
        <f>E25+E26</f>
        <v>0</v>
      </c>
      <c r="F27" s="12">
        <f>F25+F26</f>
        <v>0</v>
      </c>
    </row>
    <row r="28" spans="2:6" ht="15.75" customHeight="1">
      <c r="B28" s="21" t="s">
        <v>7</v>
      </c>
      <c r="C28" s="3" t="s">
        <v>69</v>
      </c>
      <c r="D28" s="3"/>
      <c r="E28" s="12"/>
      <c r="F28" s="12"/>
    </row>
    <row r="29" spans="2:6" ht="15.75" customHeight="1">
      <c r="B29" s="21" t="s">
        <v>12</v>
      </c>
      <c r="C29" s="3" t="s">
        <v>70</v>
      </c>
      <c r="D29" s="3"/>
      <c r="E29" s="12">
        <v>0</v>
      </c>
      <c r="F29" s="12">
        <v>0</v>
      </c>
    </row>
    <row r="30" spans="2:6" ht="15.75" customHeight="1">
      <c r="B30" s="21" t="s">
        <v>24</v>
      </c>
      <c r="C30" s="3" t="s">
        <v>62</v>
      </c>
      <c r="D30" s="3"/>
      <c r="E30" s="12">
        <v>0</v>
      </c>
      <c r="F30" s="12">
        <v>0</v>
      </c>
    </row>
    <row r="31" spans="2:6" ht="17.100000000000001" customHeight="1">
      <c r="B31" s="20"/>
      <c r="C31" s="9" t="s">
        <v>71</v>
      </c>
      <c r="D31" s="14"/>
      <c r="E31" s="15">
        <f>E27+E28+E29+E30</f>
        <v>0</v>
      </c>
      <c r="F31" s="15">
        <f>F27+F28+F29+F30</f>
        <v>0</v>
      </c>
    </row>
    <row r="32" spans="2:6" ht="17.100000000000001" customHeight="1">
      <c r="B32" s="20"/>
      <c r="C32" s="9" t="s">
        <v>72</v>
      </c>
      <c r="D32" s="14"/>
      <c r="E32" s="15">
        <f>E21+E31</f>
        <v>207692</v>
      </c>
      <c r="F32" s="15">
        <f>F21+F31</f>
        <v>0</v>
      </c>
    </row>
    <row r="33" spans="2:8" ht="14.1" customHeight="1">
      <c r="B33" s="25"/>
      <c r="C33" s="5"/>
      <c r="D33" s="5"/>
      <c r="E33" s="24"/>
      <c r="F33" s="24"/>
    </row>
    <row r="34" spans="2:8" ht="17.100000000000001" customHeight="1">
      <c r="B34" s="20" t="s">
        <v>74</v>
      </c>
      <c r="C34" s="9" t="s">
        <v>73</v>
      </c>
      <c r="D34" s="8"/>
      <c r="E34" s="11"/>
      <c r="F34" s="11"/>
    </row>
    <row r="35" spans="2:8" ht="14.1" customHeight="1">
      <c r="B35" s="27" t="s">
        <v>5</v>
      </c>
      <c r="C35" s="28" t="s">
        <v>75</v>
      </c>
      <c r="D35" s="5"/>
      <c r="E35" s="24"/>
      <c r="F35" s="24"/>
    </row>
    <row r="36" spans="2:8" ht="24" customHeight="1">
      <c r="B36" s="27" t="s">
        <v>7</v>
      </c>
      <c r="C36" s="29" t="s">
        <v>76</v>
      </c>
      <c r="D36" s="5"/>
      <c r="E36" s="24"/>
      <c r="F36" s="24"/>
    </row>
    <row r="37" spans="2:8" ht="14.1" customHeight="1">
      <c r="B37" s="27" t="s">
        <v>12</v>
      </c>
      <c r="C37" s="4" t="s">
        <v>77</v>
      </c>
      <c r="D37" s="5"/>
      <c r="E37" s="24">
        <v>70000000</v>
      </c>
      <c r="F37" s="24"/>
    </row>
    <row r="38" spans="2:8" ht="14.1" customHeight="1">
      <c r="B38" s="27" t="s">
        <v>24</v>
      </c>
      <c r="C38" s="4" t="s">
        <v>78</v>
      </c>
      <c r="D38" s="5"/>
      <c r="E38" s="24"/>
      <c r="F38" s="24"/>
    </row>
    <row r="39" spans="2:8" ht="14.1" customHeight="1">
      <c r="B39" s="27" t="s">
        <v>28</v>
      </c>
      <c r="C39" s="4" t="s">
        <v>79</v>
      </c>
      <c r="D39" s="5"/>
      <c r="E39" s="24"/>
      <c r="F39" s="24"/>
    </row>
    <row r="40" spans="2:8" ht="14.1" customHeight="1">
      <c r="B40" s="27" t="s">
        <v>30</v>
      </c>
      <c r="C40" s="4" t="s">
        <v>80</v>
      </c>
      <c r="D40" s="5"/>
      <c r="E40" s="24"/>
      <c r="F40" s="24"/>
    </row>
    <row r="41" spans="2:8" ht="14.1" customHeight="1">
      <c r="B41" s="27" t="s">
        <v>31</v>
      </c>
      <c r="C41" s="4" t="s">
        <v>81</v>
      </c>
      <c r="D41" s="5"/>
      <c r="E41" s="24"/>
      <c r="F41" s="24"/>
    </row>
    <row r="42" spans="2:8" ht="14.1" customHeight="1">
      <c r="B42" s="27" t="s">
        <v>85</v>
      </c>
      <c r="C42" s="4" t="s">
        <v>82</v>
      </c>
      <c r="D42" s="5"/>
      <c r="E42" s="24"/>
      <c r="F42" s="24"/>
    </row>
    <row r="43" spans="2:8" ht="14.1" customHeight="1">
      <c r="B43" s="27" t="s">
        <v>86</v>
      </c>
      <c r="C43" s="4" t="s">
        <v>83</v>
      </c>
      <c r="D43" s="5"/>
      <c r="E43" s="24"/>
      <c r="F43" s="24"/>
    </row>
    <row r="44" spans="2:8" ht="14.1" customHeight="1">
      <c r="B44" s="27" t="s">
        <v>87</v>
      </c>
      <c r="C44" s="4" t="s">
        <v>84</v>
      </c>
      <c r="D44" s="5"/>
      <c r="E44" s="24"/>
      <c r="F44" s="24"/>
    </row>
    <row r="45" spans="2:8" ht="17.100000000000001" customHeight="1">
      <c r="B45" s="20"/>
      <c r="C45" s="9" t="s">
        <v>88</v>
      </c>
      <c r="D45" s="14"/>
      <c r="E45" s="15">
        <f>E35+E36+E37+E38+E39+E40+E41+E42+E43+E44</f>
        <v>70000000</v>
      </c>
      <c r="F45" s="15">
        <f>F35+F36+F37+F38+F39+F40+F41+F42+F43+F44</f>
        <v>0</v>
      </c>
    </row>
    <row r="46" spans="2:8" ht="14.1" customHeight="1">
      <c r="B46" s="25"/>
      <c r="C46" s="5"/>
      <c r="D46" s="5"/>
      <c r="E46" s="24"/>
      <c r="F46" s="24"/>
    </row>
    <row r="47" spans="2:8" ht="18" customHeight="1">
      <c r="B47" s="23"/>
      <c r="C47" s="18" t="s">
        <v>89</v>
      </c>
      <c r="D47" s="18"/>
      <c r="E47" s="19">
        <f>E32+E45</f>
        <v>70207692</v>
      </c>
      <c r="F47" s="19">
        <f>F32+F45</f>
        <v>0</v>
      </c>
      <c r="G47" s="47">
        <f>E47-Aktivi!E51</f>
        <v>0</v>
      </c>
      <c r="H47" s="47">
        <f>F47-Aktivi!F51</f>
        <v>0</v>
      </c>
    </row>
    <row r="48" spans="2:8" ht="14.1" customHeight="1">
      <c r="B48" s="25"/>
      <c r="C48" s="5"/>
      <c r="D48" s="5"/>
      <c r="E48" s="24"/>
      <c r="F48" s="24"/>
    </row>
    <row r="49" spans="2:6" ht="14.1" customHeight="1">
      <c r="B49" s="25"/>
      <c r="C49" s="5"/>
      <c r="D49" s="5"/>
      <c r="E49" s="24"/>
      <c r="F49" s="24"/>
    </row>
    <row r="50" spans="2:6" ht="14.1" customHeight="1">
      <c r="B50" s="25"/>
      <c r="C50" s="5"/>
      <c r="D50" s="5"/>
      <c r="E50" s="24"/>
      <c r="F50" s="24"/>
    </row>
    <row r="51" spans="2:6" ht="14.1" customHeight="1">
      <c r="B51" s="25"/>
      <c r="C51" s="5"/>
      <c r="D51" s="5"/>
      <c r="E51" s="24"/>
      <c r="F51" s="24"/>
    </row>
    <row r="52" spans="2:6" ht="14.1" customHeight="1">
      <c r="B52" s="25"/>
      <c r="C52" s="5"/>
      <c r="D52" s="5"/>
      <c r="E52" s="24"/>
      <c r="F52" s="24"/>
    </row>
    <row r="53" spans="2:6">
      <c r="B53" s="1"/>
    </row>
    <row r="54" spans="2:6">
      <c r="B54" s="1"/>
    </row>
    <row r="55" spans="2:6">
      <c r="B55" s="1"/>
    </row>
  </sheetData>
  <phoneticPr fontId="4" type="noConversion"/>
  <pageMargins left="0.5" right="0.5" top="0.5" bottom="0.5" header="0.5" footer="0.5"/>
  <pageSetup paperSize="9" orientation="portrait" verticalDpi="0" r:id="rId1"/>
  <headerFooter alignWithMargins="0"/>
  <ignoredErrors>
    <ignoredError sqref="B6:B7 B12 B19:B20 B28:B30 B24 B35:B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I34"/>
  <sheetViews>
    <sheetView topLeftCell="A8" workbookViewId="0">
      <selection activeCell="E59" sqref="E59"/>
    </sheetView>
  </sheetViews>
  <sheetFormatPr defaultRowHeight="12.75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</cols>
  <sheetData>
    <row r="2" spans="2:6" ht="15.75">
      <c r="C2" s="30" t="s">
        <v>90</v>
      </c>
    </row>
    <row r="4" spans="2:6" ht="21.95" customHeight="1">
      <c r="B4" s="7" t="s">
        <v>92</v>
      </c>
      <c r="C4" s="7" t="s">
        <v>91</v>
      </c>
      <c r="D4" s="7" t="s">
        <v>93</v>
      </c>
      <c r="E4" s="51" t="s">
        <v>345</v>
      </c>
      <c r="F4" s="51" t="s">
        <v>188</v>
      </c>
    </row>
    <row r="5" spans="2:6" ht="16.5" customHeight="1">
      <c r="B5" s="25" t="s">
        <v>5</v>
      </c>
      <c r="C5" s="5" t="s">
        <v>94</v>
      </c>
      <c r="D5" s="5"/>
      <c r="E5" s="24"/>
      <c r="F5" s="24"/>
    </row>
    <row r="6" spans="2:6" ht="16.5" customHeight="1">
      <c r="B6" s="25" t="s">
        <v>7</v>
      </c>
      <c r="C6" s="5" t="s">
        <v>95</v>
      </c>
      <c r="D6" s="5"/>
      <c r="E6" s="24"/>
      <c r="F6" s="24"/>
    </row>
    <row r="7" spans="2:6" ht="30" customHeight="1">
      <c r="B7" s="25" t="s">
        <v>12</v>
      </c>
      <c r="C7" s="26" t="s">
        <v>96</v>
      </c>
      <c r="D7" s="5"/>
      <c r="E7" s="24"/>
      <c r="F7" s="24"/>
    </row>
    <row r="8" spans="2:6" ht="16.5" customHeight="1">
      <c r="B8" s="25" t="s">
        <v>24</v>
      </c>
      <c r="C8" s="5" t="s">
        <v>97</v>
      </c>
      <c r="D8" s="5"/>
      <c r="E8" s="24"/>
      <c r="F8" s="24"/>
    </row>
    <row r="9" spans="2:6" ht="16.5" customHeight="1">
      <c r="B9" s="25" t="s">
        <v>28</v>
      </c>
      <c r="C9" s="5" t="s">
        <v>98</v>
      </c>
      <c r="D9" s="5"/>
      <c r="E9" s="24">
        <f>E10+E11</f>
        <v>0</v>
      </c>
      <c r="F9" s="24">
        <f>F10+F11</f>
        <v>0</v>
      </c>
    </row>
    <row r="10" spans="2:6" ht="16.5" customHeight="1">
      <c r="B10" s="25"/>
      <c r="C10" s="5" t="s">
        <v>99</v>
      </c>
      <c r="D10" s="5"/>
      <c r="E10" s="24"/>
      <c r="F10" s="24"/>
    </row>
    <row r="11" spans="2:6" ht="30" customHeight="1">
      <c r="B11" s="25"/>
      <c r="C11" s="26" t="s">
        <v>100</v>
      </c>
      <c r="D11" s="5"/>
      <c r="E11" s="24"/>
      <c r="F11" s="24"/>
    </row>
    <row r="12" spans="2:6" ht="16.5" customHeight="1">
      <c r="B12" s="25" t="s">
        <v>30</v>
      </c>
      <c r="C12" s="5" t="s">
        <v>101</v>
      </c>
      <c r="D12" s="5"/>
      <c r="E12" s="24"/>
      <c r="F12" s="24"/>
    </row>
    <row r="13" spans="2:6" ht="16.5" customHeight="1">
      <c r="B13" s="25" t="s">
        <v>31</v>
      </c>
      <c r="C13" s="5" t="s">
        <v>102</v>
      </c>
      <c r="D13" s="5"/>
      <c r="E13" s="24"/>
      <c r="F13" s="24"/>
    </row>
    <row r="14" spans="2:6" ht="16.5" customHeight="1">
      <c r="B14" s="25" t="s">
        <v>85</v>
      </c>
      <c r="C14" s="5" t="s">
        <v>103</v>
      </c>
      <c r="D14" s="5"/>
      <c r="E14" s="24">
        <f>E8+E9+E12+E13+E7</f>
        <v>0</v>
      </c>
      <c r="F14" s="24">
        <f>F8+F9+F12+F13+F7</f>
        <v>0</v>
      </c>
    </row>
    <row r="15" spans="2:6" ht="16.5" customHeight="1">
      <c r="B15" s="25" t="s">
        <v>86</v>
      </c>
      <c r="C15" s="5" t="s">
        <v>104</v>
      </c>
      <c r="D15" s="5"/>
      <c r="E15" s="24">
        <f>E5+E6-E14</f>
        <v>0</v>
      </c>
      <c r="F15" s="24">
        <f>F5+F6-F14</f>
        <v>0</v>
      </c>
    </row>
    <row r="16" spans="2:6" ht="30" customHeight="1">
      <c r="B16" s="25" t="s">
        <v>87</v>
      </c>
      <c r="C16" s="26" t="s">
        <v>105</v>
      </c>
      <c r="D16" s="5"/>
      <c r="E16" s="24"/>
      <c r="F16" s="24"/>
    </row>
    <row r="17" spans="2:9" ht="16.5" customHeight="1">
      <c r="B17" s="25" t="s">
        <v>108</v>
      </c>
      <c r="C17" s="5" t="s">
        <v>106</v>
      </c>
      <c r="D17" s="5"/>
      <c r="E17" s="24"/>
      <c r="F17" s="24"/>
    </row>
    <row r="18" spans="2:9" ht="16.5" customHeight="1">
      <c r="B18" s="25" t="s">
        <v>109</v>
      </c>
      <c r="C18" s="5" t="s">
        <v>107</v>
      </c>
      <c r="D18" s="5"/>
      <c r="E18" s="24">
        <f>E19+E20+E21+E22</f>
        <v>0</v>
      </c>
      <c r="F18" s="24">
        <f>F19+F20+F21+F22</f>
        <v>0</v>
      </c>
    </row>
    <row r="19" spans="2:9" ht="30" customHeight="1">
      <c r="B19" s="25" t="s">
        <v>114</v>
      </c>
      <c r="C19" s="26" t="s">
        <v>118</v>
      </c>
      <c r="D19" s="5"/>
      <c r="E19" s="24"/>
      <c r="F19" s="24"/>
    </row>
    <row r="20" spans="2:9" ht="16.5" customHeight="1">
      <c r="B20" s="25" t="s">
        <v>115</v>
      </c>
      <c r="C20" s="5" t="s">
        <v>119</v>
      </c>
      <c r="D20" s="5"/>
      <c r="E20" s="24"/>
      <c r="F20" s="24"/>
    </row>
    <row r="21" spans="2:9" ht="16.5" customHeight="1">
      <c r="B21" s="25" t="s">
        <v>116</v>
      </c>
      <c r="C21" s="5" t="s">
        <v>120</v>
      </c>
      <c r="D21" s="5"/>
      <c r="E21" s="24"/>
      <c r="F21" s="24"/>
    </row>
    <row r="22" spans="2:9" ht="16.5" customHeight="1">
      <c r="B22" s="25" t="s">
        <v>117</v>
      </c>
      <c r="C22" s="5" t="s">
        <v>121</v>
      </c>
      <c r="D22" s="5"/>
      <c r="E22" s="24"/>
      <c r="F22" s="24"/>
    </row>
    <row r="23" spans="2:9" ht="30" customHeight="1">
      <c r="B23" s="25" t="s">
        <v>110</v>
      </c>
      <c r="C23" s="26" t="s">
        <v>122</v>
      </c>
      <c r="D23" s="5"/>
      <c r="E23" s="24">
        <f>E19+E20+E21+E22</f>
        <v>0</v>
      </c>
      <c r="F23" s="24">
        <f>F19+F20+F21+F22</f>
        <v>0</v>
      </c>
    </row>
    <row r="24" spans="2:9" ht="16.5" customHeight="1">
      <c r="B24" s="25" t="s">
        <v>111</v>
      </c>
      <c r="C24" s="5" t="s">
        <v>123</v>
      </c>
      <c r="D24" s="5"/>
      <c r="E24" s="24">
        <f>E15+E23</f>
        <v>0</v>
      </c>
      <c r="F24" s="24">
        <f>F15+F23</f>
        <v>0</v>
      </c>
      <c r="I24" s="47"/>
    </row>
    <row r="25" spans="2:9" s="50" customFormat="1" ht="16.5" customHeight="1">
      <c r="B25" s="25"/>
      <c r="C25" s="2" t="s">
        <v>174</v>
      </c>
      <c r="D25" s="5"/>
      <c r="E25" s="24"/>
      <c r="F25" s="24"/>
      <c r="I25" s="47"/>
    </row>
    <row r="26" spans="2:9" ht="16.5" customHeight="1">
      <c r="B26" s="25" t="s">
        <v>112</v>
      </c>
      <c r="C26" s="2" t="s">
        <v>175</v>
      </c>
      <c r="D26" s="5"/>
      <c r="E26" s="24">
        <f>E24+E25</f>
        <v>0</v>
      </c>
      <c r="F26" s="24">
        <f>F24+F25</f>
        <v>0</v>
      </c>
      <c r="I26" s="47"/>
    </row>
    <row r="27" spans="2:9" ht="16.5" customHeight="1">
      <c r="B27" s="25" t="s">
        <v>113</v>
      </c>
      <c r="C27" s="2" t="s">
        <v>176</v>
      </c>
      <c r="D27" s="5"/>
      <c r="E27" s="24">
        <f>E26*10%</f>
        <v>0</v>
      </c>
      <c r="F27" s="24">
        <f>F26*10%</f>
        <v>0</v>
      </c>
    </row>
    <row r="28" spans="2:9" ht="16.5" customHeight="1">
      <c r="B28" s="25" t="s">
        <v>124</v>
      </c>
      <c r="C28" s="2" t="s">
        <v>177</v>
      </c>
      <c r="D28" s="5"/>
      <c r="E28" s="24">
        <f>E24-E27</f>
        <v>0</v>
      </c>
      <c r="F28" s="24">
        <f>F24-F27</f>
        <v>0</v>
      </c>
    </row>
    <row r="29" spans="2:9" ht="16.5" customHeight="1">
      <c r="B29" s="25"/>
      <c r="C29" s="5"/>
      <c r="D29" s="5"/>
      <c r="E29" s="24"/>
      <c r="F29" s="24"/>
    </row>
    <row r="30" spans="2:9" ht="16.5" customHeight="1">
      <c r="B30" s="25"/>
      <c r="C30" s="5"/>
      <c r="D30" s="5"/>
      <c r="E30" s="24"/>
      <c r="F30" s="24"/>
    </row>
    <row r="31" spans="2:9" ht="16.5" customHeight="1">
      <c r="B31" s="25"/>
      <c r="C31" s="5"/>
      <c r="D31" s="5"/>
      <c r="E31" s="24"/>
      <c r="F31" s="24"/>
    </row>
    <row r="32" spans="2:9" ht="16.5" customHeight="1">
      <c r="B32" s="25"/>
      <c r="C32" s="5"/>
      <c r="D32" s="5"/>
      <c r="E32" s="24"/>
      <c r="F32" s="24"/>
    </row>
    <row r="33" spans="2:6" ht="16.5" customHeight="1">
      <c r="B33" s="25"/>
      <c r="C33" s="5"/>
      <c r="D33" s="5"/>
      <c r="E33" s="24"/>
      <c r="F33" s="24"/>
    </row>
    <row r="34" spans="2:6" ht="16.5" customHeight="1">
      <c r="B34" s="25"/>
      <c r="C34" s="5"/>
      <c r="D34" s="5"/>
      <c r="E34" s="24"/>
      <c r="F34" s="24"/>
    </row>
  </sheetData>
  <phoneticPr fontId="4" type="noConversion"/>
  <pageMargins left="0.5" right="0.5" top="0.5" bottom="0.5" header="0.5" footer="0.5"/>
  <pageSetup paperSize="9" orientation="portrait" verticalDpi="0" r:id="rId1"/>
  <headerFooter alignWithMargins="0"/>
  <ignoredErrors>
    <ignoredError sqref="B26:B28 B5:B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E31"/>
  <sheetViews>
    <sheetView topLeftCell="A9" workbookViewId="0">
      <selection activeCell="D38" sqref="D38"/>
    </sheetView>
  </sheetViews>
  <sheetFormatPr defaultRowHeight="12.75"/>
  <cols>
    <col min="1" max="1" width="2.7109375" customWidth="1"/>
    <col min="2" max="2" width="5" customWidth="1"/>
    <col min="3" max="3" width="50.7109375" customWidth="1"/>
    <col min="4" max="5" width="13.5703125" customWidth="1"/>
  </cols>
  <sheetData>
    <row r="2" spans="2:5" ht="15.75">
      <c r="C2" s="30" t="s">
        <v>125</v>
      </c>
    </row>
    <row r="4" spans="2:5" ht="21.95" customHeight="1">
      <c r="B4" s="7"/>
      <c r="C4" s="7" t="s">
        <v>91</v>
      </c>
      <c r="D4" s="51" t="s">
        <v>345</v>
      </c>
      <c r="E4" s="51" t="s">
        <v>188</v>
      </c>
    </row>
    <row r="5" spans="2:5" ht="16.5" customHeight="1">
      <c r="B5" s="25"/>
      <c r="C5" s="3" t="s">
        <v>126</v>
      </c>
      <c r="D5" s="24"/>
      <c r="E5" s="24"/>
    </row>
    <row r="6" spans="2:5" ht="16.5" customHeight="1">
      <c r="B6" s="25"/>
      <c r="C6" s="2" t="s">
        <v>182</v>
      </c>
      <c r="D6" s="48"/>
      <c r="E6" s="48"/>
    </row>
    <row r="7" spans="2:5" ht="16.5" customHeight="1">
      <c r="B7" s="25"/>
      <c r="C7" s="5" t="s">
        <v>192</v>
      </c>
      <c r="D7" s="48">
        <v>-144754</v>
      </c>
      <c r="E7" s="48"/>
    </row>
    <row r="8" spans="2:5" ht="16.5" customHeight="1">
      <c r="B8" s="25"/>
      <c r="C8" s="5" t="s">
        <v>127</v>
      </c>
      <c r="D8" s="24"/>
      <c r="E8" s="24"/>
    </row>
    <row r="9" spans="2:5" ht="16.5" customHeight="1">
      <c r="B9" s="25"/>
      <c r="C9" s="5" t="s">
        <v>350</v>
      </c>
      <c r="D9" s="24"/>
      <c r="E9" s="24"/>
    </row>
    <row r="10" spans="2:5" ht="16.5" customHeight="1">
      <c r="B10" s="25"/>
      <c r="C10" s="5" t="s">
        <v>351</v>
      </c>
      <c r="D10" s="24"/>
      <c r="E10" s="24"/>
    </row>
    <row r="11" spans="2:5" ht="16.5" customHeight="1">
      <c r="B11" s="25"/>
      <c r="C11" s="5" t="s">
        <v>128</v>
      </c>
      <c r="D11" s="24">
        <f>D6+D7+D8+D9+D10</f>
        <v>-144754</v>
      </c>
      <c r="E11" s="24">
        <f>E6+E7+E8+E9+E10</f>
        <v>0</v>
      </c>
    </row>
    <row r="12" spans="2:5" ht="16.5" customHeight="1">
      <c r="B12" s="25"/>
      <c r="C12" s="5"/>
      <c r="D12" s="24"/>
      <c r="E12" s="24"/>
    </row>
    <row r="13" spans="2:5" ht="16.5" customHeight="1">
      <c r="B13" s="25"/>
      <c r="C13" s="3" t="s">
        <v>129</v>
      </c>
      <c r="D13" s="24"/>
      <c r="E13" s="24"/>
    </row>
    <row r="14" spans="2:5" ht="16.5" customHeight="1">
      <c r="B14" s="25"/>
      <c r="C14" s="5" t="s">
        <v>130</v>
      </c>
      <c r="D14" s="24"/>
      <c r="E14" s="24"/>
    </row>
    <row r="15" spans="2:5" ht="16.5" customHeight="1">
      <c r="B15" s="25"/>
      <c r="C15" s="5" t="s">
        <v>354</v>
      </c>
      <c r="D15" s="24"/>
      <c r="E15" s="24"/>
    </row>
    <row r="16" spans="2:5" ht="16.5" customHeight="1">
      <c r="B16" s="25"/>
      <c r="C16" s="5" t="s">
        <v>131</v>
      </c>
      <c r="D16" s="24"/>
      <c r="E16" s="24"/>
    </row>
    <row r="17" spans="2:5" ht="16.5" customHeight="1">
      <c r="B17" s="25"/>
      <c r="C17" s="2" t="s">
        <v>185</v>
      </c>
      <c r="D17" s="24"/>
      <c r="E17" s="24"/>
    </row>
    <row r="18" spans="2:5" ht="16.5" customHeight="1">
      <c r="B18" s="25"/>
      <c r="C18" s="2" t="s">
        <v>352</v>
      </c>
      <c r="D18" s="24">
        <v>160000</v>
      </c>
      <c r="E18" s="24"/>
    </row>
    <row r="19" spans="2:5" ht="16.5" customHeight="1">
      <c r="B19" s="25"/>
      <c r="C19" s="5" t="s">
        <v>132</v>
      </c>
      <c r="D19" s="24">
        <f>SUM(D14:D18)</f>
        <v>160000</v>
      </c>
      <c r="E19" s="24">
        <f>SUM(E14:E18)</f>
        <v>0</v>
      </c>
    </row>
    <row r="20" spans="2:5" ht="16.5" customHeight="1">
      <c r="B20" s="25"/>
      <c r="C20" s="5"/>
      <c r="D20" s="24"/>
      <c r="E20" s="24"/>
    </row>
    <row r="21" spans="2:5" ht="16.5" customHeight="1">
      <c r="B21" s="25"/>
      <c r="C21" s="3" t="s">
        <v>133</v>
      </c>
      <c r="D21" s="24"/>
      <c r="E21" s="24"/>
    </row>
    <row r="22" spans="2:5" ht="16.5" customHeight="1">
      <c r="B22" s="25"/>
      <c r="C22" s="5" t="s">
        <v>134</v>
      </c>
      <c r="D22" s="24"/>
      <c r="E22" s="24"/>
    </row>
    <row r="23" spans="2:5" ht="16.5" customHeight="1">
      <c r="B23" s="25"/>
      <c r="C23" s="2" t="s">
        <v>184</v>
      </c>
      <c r="D23" s="24"/>
      <c r="E23" s="24"/>
    </row>
    <row r="24" spans="2:5" ht="16.5" customHeight="1">
      <c r="B24" s="25"/>
      <c r="C24" s="2" t="s">
        <v>183</v>
      </c>
      <c r="D24" s="24"/>
      <c r="E24" s="24"/>
    </row>
    <row r="25" spans="2:5" ht="16.5" customHeight="1">
      <c r="B25" s="25"/>
      <c r="C25" s="2" t="s">
        <v>353</v>
      </c>
      <c r="D25" s="24"/>
      <c r="E25" s="24"/>
    </row>
    <row r="26" spans="2:5" ht="16.5" customHeight="1">
      <c r="B26" s="25"/>
      <c r="C26" s="5" t="s">
        <v>135</v>
      </c>
      <c r="D26" s="24">
        <f>SUM(D22:D25)</f>
        <v>0</v>
      </c>
      <c r="E26" s="24">
        <f>SUM(E22:E25)</f>
        <v>0</v>
      </c>
    </row>
    <row r="27" spans="2:5" ht="16.5" customHeight="1">
      <c r="B27" s="25"/>
      <c r="C27" s="5"/>
      <c r="D27" s="24"/>
      <c r="E27" s="24"/>
    </row>
    <row r="28" spans="2:5" ht="16.5" customHeight="1">
      <c r="B28" s="25"/>
      <c r="C28" s="3" t="s">
        <v>136</v>
      </c>
      <c r="D28" s="24">
        <f>D11+D19+D26</f>
        <v>15246</v>
      </c>
      <c r="E28" s="24">
        <f>E30-E29</f>
        <v>0</v>
      </c>
    </row>
    <row r="29" spans="2:5" ht="16.5" customHeight="1">
      <c r="B29" s="25"/>
      <c r="C29" s="3" t="s">
        <v>137</v>
      </c>
      <c r="D29" s="24">
        <v>0</v>
      </c>
      <c r="E29" s="24"/>
    </row>
    <row r="30" spans="2:5" ht="16.5" customHeight="1">
      <c r="B30" s="25"/>
      <c r="C30" s="3" t="s">
        <v>138</v>
      </c>
      <c r="D30" s="24">
        <f>D28+D29</f>
        <v>15246</v>
      </c>
      <c r="E30" s="24"/>
    </row>
    <row r="31" spans="2:5" ht="16.5" customHeight="1">
      <c r="B31" s="25"/>
      <c r="C31" s="5"/>
      <c r="D31" s="24"/>
      <c r="E31" s="24"/>
    </row>
  </sheetData>
  <phoneticPr fontId="4" type="noConversion"/>
  <pageMargins left="0.5" right="0.5" top="0.5" bottom="0.5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K25"/>
  <sheetViews>
    <sheetView topLeftCell="A10" workbookViewId="0">
      <selection activeCell="D24" sqref="D24"/>
    </sheetView>
  </sheetViews>
  <sheetFormatPr defaultRowHeight="12.75"/>
  <cols>
    <col min="1" max="1" width="3.85546875" customWidth="1"/>
    <col min="2" max="2" width="31.140625" customWidth="1"/>
    <col min="3" max="3" width="12.42578125" customWidth="1"/>
    <col min="5" max="5" width="9.7109375" customWidth="1"/>
    <col min="6" max="6" width="9.85546875" customWidth="1"/>
    <col min="7" max="7" width="14.7109375" customWidth="1"/>
    <col min="8" max="8" width="14" bestFit="1" customWidth="1"/>
    <col min="9" max="9" width="16.140625" customWidth="1"/>
    <col min="10" max="10" width="11" customWidth="1"/>
    <col min="11" max="11" width="13.28515625" customWidth="1"/>
  </cols>
  <sheetData>
    <row r="2" spans="2:11" ht="15.75">
      <c r="C2" s="30" t="s">
        <v>157</v>
      </c>
    </row>
    <row r="4" spans="2:11" ht="27" customHeight="1">
      <c r="B4" s="2"/>
      <c r="C4" s="157" t="s">
        <v>146</v>
      </c>
      <c r="D4" s="158"/>
      <c r="E4" s="158"/>
      <c r="F4" s="158"/>
      <c r="G4" s="158"/>
      <c r="H4" s="158"/>
      <c r="I4" s="159"/>
      <c r="J4" s="2"/>
      <c r="K4" s="2"/>
    </row>
    <row r="5" spans="2:11" ht="57" customHeight="1">
      <c r="B5" s="2"/>
      <c r="C5" s="33" t="s">
        <v>77</v>
      </c>
      <c r="D5" s="33" t="s">
        <v>78</v>
      </c>
      <c r="E5" s="33" t="s">
        <v>140</v>
      </c>
      <c r="F5" s="33" t="s">
        <v>141</v>
      </c>
      <c r="G5" s="33" t="s">
        <v>142</v>
      </c>
      <c r="H5" s="33" t="s">
        <v>143</v>
      </c>
      <c r="I5" s="33" t="s">
        <v>144</v>
      </c>
      <c r="J5" s="33" t="s">
        <v>145</v>
      </c>
      <c r="K5" s="33" t="s">
        <v>144</v>
      </c>
    </row>
    <row r="6" spans="2:11" ht="14.45" customHeight="1">
      <c r="B6" s="3" t="s">
        <v>189</v>
      </c>
      <c r="C6" s="49"/>
      <c r="D6" s="49"/>
      <c r="E6" s="49"/>
      <c r="F6" s="49"/>
      <c r="G6" s="49"/>
      <c r="H6" s="49"/>
      <c r="I6" s="49">
        <f>SUM(C6:H6)</f>
        <v>0</v>
      </c>
      <c r="J6" s="49"/>
      <c r="K6" s="49">
        <f>I6+J6</f>
        <v>0</v>
      </c>
    </row>
    <row r="7" spans="2:11" ht="14.45" customHeight="1">
      <c r="B7" s="2" t="s">
        <v>147</v>
      </c>
      <c r="C7" s="49"/>
      <c r="D7" s="49"/>
      <c r="E7" s="49"/>
      <c r="F7" s="49"/>
      <c r="G7" s="49"/>
      <c r="H7" s="49"/>
      <c r="I7" s="49">
        <f t="shared" ref="I7:I23" si="0">SUM(C7:H7)</f>
        <v>0</v>
      </c>
      <c r="J7" s="49"/>
      <c r="K7" s="49">
        <f t="shared" ref="K7:K23" si="1">I7+J7</f>
        <v>0</v>
      </c>
    </row>
    <row r="8" spans="2:11" ht="14.45" customHeight="1">
      <c r="B8" s="3" t="s">
        <v>148</v>
      </c>
      <c r="C8" s="49"/>
      <c r="D8" s="49"/>
      <c r="E8" s="49"/>
      <c r="F8" s="49"/>
      <c r="G8" s="49"/>
      <c r="H8" s="49"/>
      <c r="I8" s="49">
        <f t="shared" si="0"/>
        <v>0</v>
      </c>
      <c r="J8" s="49"/>
      <c r="K8" s="49">
        <f t="shared" si="1"/>
        <v>0</v>
      </c>
    </row>
    <row r="9" spans="2:11" ht="27" customHeight="1">
      <c r="B9" s="31" t="s">
        <v>149</v>
      </c>
      <c r="C9" s="49"/>
      <c r="D9" s="49"/>
      <c r="E9" s="49"/>
      <c r="F9" s="49"/>
      <c r="G9" s="49"/>
      <c r="H9" s="49"/>
      <c r="I9" s="49">
        <f t="shared" si="0"/>
        <v>0</v>
      </c>
      <c r="J9" s="49"/>
      <c r="K9" s="49">
        <f t="shared" si="1"/>
        <v>0</v>
      </c>
    </row>
    <row r="10" spans="2:11" ht="42" customHeight="1">
      <c r="B10" s="31" t="s">
        <v>150</v>
      </c>
      <c r="C10" s="49"/>
      <c r="D10" s="49"/>
      <c r="E10" s="49"/>
      <c r="F10" s="49"/>
      <c r="G10" s="49"/>
      <c r="H10" s="49"/>
      <c r="I10" s="49">
        <f t="shared" si="0"/>
        <v>0</v>
      </c>
      <c r="J10" s="49"/>
      <c r="K10" s="49">
        <f t="shared" si="1"/>
        <v>0</v>
      </c>
    </row>
    <row r="11" spans="2:11" ht="14.45" customHeight="1">
      <c r="B11" s="2" t="s">
        <v>151</v>
      </c>
      <c r="C11" s="49"/>
      <c r="D11" s="49"/>
      <c r="E11" s="49"/>
      <c r="F11" s="49"/>
      <c r="G11" s="49"/>
      <c r="H11" s="49"/>
      <c r="I11" s="49">
        <f>SUM(C11:H11)</f>
        <v>0</v>
      </c>
      <c r="J11" s="49"/>
      <c r="K11" s="49">
        <f t="shared" si="1"/>
        <v>0</v>
      </c>
    </row>
    <row r="12" spans="2:11" ht="14.45" customHeight="1">
      <c r="B12" s="2" t="s">
        <v>139</v>
      </c>
      <c r="C12" s="49"/>
      <c r="D12" s="49"/>
      <c r="E12" s="49"/>
      <c r="F12" s="49"/>
      <c r="G12" s="49"/>
      <c r="H12" s="49"/>
      <c r="I12" s="49">
        <f t="shared" si="0"/>
        <v>0</v>
      </c>
      <c r="J12" s="49"/>
      <c r="K12" s="49">
        <f t="shared" si="1"/>
        <v>0</v>
      </c>
    </row>
    <row r="13" spans="2:11" ht="29.25" customHeight="1">
      <c r="B13" s="31" t="s">
        <v>152</v>
      </c>
      <c r="C13" s="49"/>
      <c r="D13" s="49"/>
      <c r="E13" s="49"/>
      <c r="F13" s="49"/>
      <c r="G13" s="49"/>
      <c r="H13" s="49"/>
      <c r="I13" s="49">
        <f t="shared" si="0"/>
        <v>0</v>
      </c>
      <c r="J13" s="49"/>
      <c r="K13" s="49">
        <f t="shared" si="1"/>
        <v>0</v>
      </c>
    </row>
    <row r="14" spans="2:11" ht="14.45" customHeight="1">
      <c r="B14" s="2" t="s">
        <v>153</v>
      </c>
      <c r="C14" s="49"/>
      <c r="D14" s="49"/>
      <c r="E14" s="49"/>
      <c r="F14" s="49"/>
      <c r="G14" s="49"/>
      <c r="H14" s="49"/>
      <c r="I14" s="49">
        <f t="shared" si="0"/>
        <v>0</v>
      </c>
      <c r="J14" s="49"/>
      <c r="K14" s="49">
        <f t="shared" si="1"/>
        <v>0</v>
      </c>
    </row>
    <row r="15" spans="2:11" ht="14.45" customHeight="1">
      <c r="B15" s="3" t="s">
        <v>189</v>
      </c>
      <c r="C15" s="49">
        <f t="shared" ref="C15:G15" si="2">SUM(C6:C14)</f>
        <v>0</v>
      </c>
      <c r="D15" s="49">
        <f t="shared" si="2"/>
        <v>0</v>
      </c>
      <c r="E15" s="49">
        <f t="shared" si="2"/>
        <v>0</v>
      </c>
      <c r="F15" s="49">
        <f t="shared" si="2"/>
        <v>0</v>
      </c>
      <c r="G15" s="49">
        <f t="shared" si="2"/>
        <v>0</v>
      </c>
      <c r="H15" s="49">
        <f>SUM(H6:H14)</f>
        <v>0</v>
      </c>
      <c r="I15" s="49">
        <f>SUM(C15:H15)</f>
        <v>0</v>
      </c>
      <c r="J15" s="49"/>
      <c r="K15" s="49">
        <f>I15+J15</f>
        <v>0</v>
      </c>
    </row>
    <row r="16" spans="2:11" ht="14.45" customHeight="1">
      <c r="B16" s="2"/>
      <c r="C16" s="49"/>
      <c r="D16" s="49"/>
      <c r="E16" s="49"/>
      <c r="F16" s="49"/>
      <c r="G16" s="49"/>
      <c r="H16" s="49"/>
      <c r="I16" s="49">
        <f t="shared" si="0"/>
        <v>0</v>
      </c>
      <c r="J16" s="49"/>
      <c r="K16" s="49">
        <f t="shared" si="1"/>
        <v>0</v>
      </c>
    </row>
    <row r="17" spans="2:11" ht="27" customHeight="1">
      <c r="B17" s="31" t="s">
        <v>149</v>
      </c>
      <c r="C17" s="49"/>
      <c r="D17" s="49"/>
      <c r="E17" s="49"/>
      <c r="F17" s="49"/>
      <c r="G17" s="49"/>
      <c r="H17" s="49"/>
      <c r="I17" s="49">
        <f t="shared" si="0"/>
        <v>0</v>
      </c>
      <c r="J17" s="49"/>
      <c r="K17" s="49">
        <f t="shared" si="1"/>
        <v>0</v>
      </c>
    </row>
    <row r="18" spans="2:11" ht="40.5" customHeight="1">
      <c r="B18" s="31" t="s">
        <v>154</v>
      </c>
      <c r="C18" s="49"/>
      <c r="D18" s="49"/>
      <c r="E18" s="49"/>
      <c r="F18" s="49"/>
      <c r="G18" s="49"/>
      <c r="H18" s="49"/>
      <c r="I18" s="49">
        <f t="shared" si="0"/>
        <v>0</v>
      </c>
      <c r="J18" s="49"/>
      <c r="K18" s="49">
        <f t="shared" si="1"/>
        <v>0</v>
      </c>
    </row>
    <row r="19" spans="2:11" ht="14.45" customHeight="1">
      <c r="B19" s="2"/>
      <c r="C19" s="49"/>
      <c r="D19" s="49"/>
      <c r="E19" s="49"/>
      <c r="F19" s="49"/>
      <c r="G19" s="49"/>
      <c r="H19" s="49"/>
      <c r="I19" s="49">
        <f t="shared" si="0"/>
        <v>0</v>
      </c>
      <c r="J19" s="49"/>
      <c r="K19" s="49">
        <f t="shared" si="1"/>
        <v>0</v>
      </c>
    </row>
    <row r="20" spans="2:11" ht="14.45" customHeight="1">
      <c r="B20" s="2" t="s">
        <v>155</v>
      </c>
      <c r="C20" s="49"/>
      <c r="D20" s="49"/>
      <c r="E20" s="49"/>
      <c r="F20" s="49"/>
      <c r="G20" s="49"/>
      <c r="H20" s="49"/>
      <c r="I20" s="49">
        <f>SUM(C20:H20)</f>
        <v>0</v>
      </c>
      <c r="J20" s="49"/>
      <c r="K20" s="49">
        <f t="shared" si="1"/>
        <v>0</v>
      </c>
    </row>
    <row r="21" spans="2:11" ht="14.45" customHeight="1">
      <c r="B21" s="2" t="s">
        <v>139</v>
      </c>
      <c r="C21" s="49"/>
      <c r="D21" s="49"/>
      <c r="E21" s="49"/>
      <c r="F21" s="49"/>
      <c r="G21" s="49"/>
      <c r="H21" s="49"/>
      <c r="I21" s="49">
        <f>SUM(C21:H21)</f>
        <v>0</v>
      </c>
      <c r="J21" s="49"/>
      <c r="K21" s="49">
        <f t="shared" si="1"/>
        <v>0</v>
      </c>
    </row>
    <row r="22" spans="2:11" ht="14.45" customHeight="1">
      <c r="B22" s="2" t="s">
        <v>153</v>
      </c>
      <c r="C22" s="49"/>
      <c r="D22" s="49"/>
      <c r="E22" s="49"/>
      <c r="F22" s="49"/>
      <c r="G22" s="49"/>
      <c r="H22" s="49"/>
      <c r="I22" s="49">
        <f t="shared" si="0"/>
        <v>0</v>
      </c>
      <c r="J22" s="49"/>
      <c r="K22" s="49">
        <f t="shared" si="1"/>
        <v>0</v>
      </c>
    </row>
    <row r="23" spans="2:11" ht="14.45" customHeight="1">
      <c r="B23" s="2" t="s">
        <v>156</v>
      </c>
      <c r="C23" s="49"/>
      <c r="D23" s="49"/>
      <c r="E23" s="49"/>
      <c r="F23" s="49"/>
      <c r="G23" s="49"/>
      <c r="H23" s="49"/>
      <c r="I23" s="49">
        <f t="shared" si="0"/>
        <v>0</v>
      </c>
      <c r="J23" s="49"/>
      <c r="K23" s="49">
        <f t="shared" si="1"/>
        <v>0</v>
      </c>
    </row>
    <row r="24" spans="2:11" ht="14.45" customHeight="1">
      <c r="B24" s="3" t="s">
        <v>346</v>
      </c>
      <c r="C24" s="49">
        <v>70000000</v>
      </c>
      <c r="D24" s="49"/>
      <c r="E24" s="49">
        <f>E20</f>
        <v>0</v>
      </c>
      <c r="F24" s="49">
        <f>F21</f>
        <v>0</v>
      </c>
      <c r="G24" s="49"/>
      <c r="H24" s="49">
        <f>H15+H20-H21</f>
        <v>0</v>
      </c>
      <c r="I24" s="49">
        <f>SUM(C24:H24)</f>
        <v>70000000</v>
      </c>
      <c r="J24" s="49"/>
      <c r="K24" s="49">
        <f>I24+J24</f>
        <v>70000000</v>
      </c>
    </row>
    <row r="25" spans="2:11" ht="14.45" customHeight="1">
      <c r="B25" s="2"/>
      <c r="C25" s="49"/>
      <c r="D25" s="49"/>
      <c r="E25" s="49"/>
      <c r="F25" s="49"/>
      <c r="G25" s="49"/>
      <c r="H25" s="49"/>
      <c r="I25" s="49"/>
      <c r="J25" s="49"/>
      <c r="K25" s="49"/>
    </row>
  </sheetData>
  <mergeCells count="1">
    <mergeCell ref="C4:I4"/>
  </mergeCells>
  <phoneticPr fontId="4" type="noConversion"/>
  <pageMargins left="0.17" right="0.17" top="0.17" bottom="0.5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91"/>
  <sheetViews>
    <sheetView topLeftCell="A43" workbookViewId="0">
      <selection activeCell="J93" sqref="J93"/>
    </sheetView>
  </sheetViews>
  <sheetFormatPr defaultRowHeight="12.75"/>
  <cols>
    <col min="1" max="1" width="6.85546875" style="50" customWidth="1"/>
    <col min="2" max="4" width="9.140625" style="50"/>
    <col min="5" max="5" width="13.5703125" style="50" customWidth="1"/>
    <col min="6" max="6" width="2.85546875" style="50" customWidth="1"/>
    <col min="7" max="7" width="7.5703125" style="50" customWidth="1"/>
    <col min="8" max="8" width="7.7109375" style="50" customWidth="1"/>
    <col min="9" max="9" width="13" style="50" customWidth="1"/>
    <col min="10" max="10" width="12.7109375" style="50" bestFit="1" customWidth="1"/>
    <col min="11" max="14" width="9.140625" style="50"/>
    <col min="15" max="15" width="26.42578125" style="50" customWidth="1"/>
    <col min="16" max="16" width="9.140625" style="50"/>
    <col min="17" max="17" width="9.85546875" style="50" bestFit="1" customWidth="1"/>
    <col min="18" max="18" width="9.140625" style="50"/>
    <col min="19" max="19" width="9.85546875" style="50" bestFit="1" customWidth="1"/>
    <col min="20" max="16384" width="9.140625" style="50"/>
  </cols>
  <sheetData>
    <row r="1" spans="1:16" ht="14.25">
      <c r="A1" s="53"/>
      <c r="B1" s="34" t="s">
        <v>172</v>
      </c>
      <c r="C1" s="34"/>
      <c r="D1" s="34"/>
      <c r="E1" s="34"/>
      <c r="F1" s="53"/>
      <c r="G1" s="53"/>
      <c r="H1" s="53"/>
      <c r="I1" s="53"/>
      <c r="J1" s="53"/>
    </row>
    <row r="2" spans="1:16" ht="14.25">
      <c r="A2" s="53"/>
      <c r="B2" s="34" t="s">
        <v>173</v>
      </c>
      <c r="C2" s="34"/>
      <c r="D2" s="34"/>
      <c r="E2" s="35"/>
      <c r="F2" s="53"/>
      <c r="G2" s="53"/>
      <c r="H2" s="53"/>
      <c r="I2" s="53"/>
      <c r="J2" s="53"/>
    </row>
    <row r="3" spans="1:16">
      <c r="A3" s="53"/>
      <c r="B3" s="55"/>
      <c r="C3" s="53"/>
      <c r="D3" s="53"/>
      <c r="E3" s="53"/>
      <c r="F3" s="53"/>
      <c r="G3" s="53"/>
      <c r="H3" s="53"/>
      <c r="I3" s="55" t="s">
        <v>193</v>
      </c>
      <c r="J3" s="53"/>
    </row>
    <row r="4" spans="1:16">
      <c r="A4" s="53"/>
      <c r="B4" s="55"/>
      <c r="C4" s="53"/>
      <c r="D4" s="53"/>
      <c r="E4" s="53"/>
      <c r="F4" s="53"/>
      <c r="G4" s="53"/>
      <c r="H4" s="53"/>
      <c r="I4" s="53"/>
      <c r="J4" s="53"/>
    </row>
    <row r="5" spans="1:16">
      <c r="A5" s="56"/>
      <c r="B5" s="56"/>
      <c r="C5" s="56"/>
      <c r="D5" s="56"/>
      <c r="E5" s="56"/>
      <c r="F5" s="56"/>
      <c r="G5" s="56"/>
      <c r="H5" s="56"/>
      <c r="I5" s="57"/>
      <c r="J5" s="58" t="s">
        <v>194</v>
      </c>
      <c r="K5" s="32"/>
      <c r="L5" s="32"/>
      <c r="M5" s="32"/>
      <c r="N5" s="32"/>
      <c r="O5" s="32"/>
      <c r="P5" s="32"/>
    </row>
    <row r="6" spans="1:16" ht="15.75">
      <c r="A6" s="177" t="s">
        <v>195</v>
      </c>
      <c r="B6" s="178"/>
      <c r="C6" s="178"/>
      <c r="D6" s="178"/>
      <c r="E6" s="178"/>
      <c r="F6" s="178"/>
      <c r="G6" s="178"/>
      <c r="H6" s="178"/>
      <c r="I6" s="178"/>
      <c r="J6" s="179"/>
      <c r="K6" s="59"/>
      <c r="L6" s="59"/>
      <c r="M6" s="59"/>
      <c r="N6" s="59"/>
      <c r="O6" s="59"/>
      <c r="P6" s="59"/>
    </row>
    <row r="7" spans="1:16" ht="33" thickBot="1">
      <c r="A7" s="60"/>
      <c r="B7" s="185" t="s">
        <v>196</v>
      </c>
      <c r="C7" s="185"/>
      <c r="D7" s="185"/>
      <c r="E7" s="185"/>
      <c r="F7" s="186"/>
      <c r="G7" s="61" t="s">
        <v>197</v>
      </c>
      <c r="H7" s="61" t="s">
        <v>198</v>
      </c>
      <c r="I7" s="62" t="s">
        <v>345</v>
      </c>
      <c r="J7" s="62" t="s">
        <v>188</v>
      </c>
    </row>
    <row r="8" spans="1:16">
      <c r="A8" s="63">
        <v>1</v>
      </c>
      <c r="B8" s="187" t="s">
        <v>199</v>
      </c>
      <c r="C8" s="188"/>
      <c r="D8" s="188"/>
      <c r="E8" s="188"/>
      <c r="F8" s="188"/>
      <c r="G8" s="64">
        <v>70</v>
      </c>
      <c r="H8" s="64">
        <v>11100</v>
      </c>
      <c r="I8" s="65">
        <f>I9+I10+I11</f>
        <v>0</v>
      </c>
      <c r="J8" s="65">
        <f>J9+J10+J11</f>
        <v>131415087</v>
      </c>
    </row>
    <row r="9" spans="1:16" ht="25.5">
      <c r="A9" s="66" t="s">
        <v>200</v>
      </c>
      <c r="B9" s="189" t="s">
        <v>201</v>
      </c>
      <c r="C9" s="189"/>
      <c r="D9" s="189"/>
      <c r="E9" s="189"/>
      <c r="F9" s="190"/>
      <c r="G9" s="67" t="s">
        <v>202</v>
      </c>
      <c r="H9" s="67">
        <v>11101</v>
      </c>
      <c r="I9" s="68"/>
      <c r="J9" s="68"/>
    </row>
    <row r="10" spans="1:16">
      <c r="A10" s="69" t="s">
        <v>203</v>
      </c>
      <c r="B10" s="189" t="s">
        <v>204</v>
      </c>
      <c r="C10" s="189"/>
      <c r="D10" s="189"/>
      <c r="E10" s="189"/>
      <c r="F10" s="190"/>
      <c r="G10" s="67">
        <v>704</v>
      </c>
      <c r="H10" s="67">
        <v>11102</v>
      </c>
      <c r="I10" s="68"/>
      <c r="J10" s="68"/>
    </row>
    <row r="11" spans="1:16">
      <c r="A11" s="69" t="s">
        <v>205</v>
      </c>
      <c r="B11" s="189" t="s">
        <v>344</v>
      </c>
      <c r="C11" s="189"/>
      <c r="D11" s="189"/>
      <c r="E11" s="189"/>
      <c r="F11" s="190"/>
      <c r="G11" s="70">
        <v>705</v>
      </c>
      <c r="H11" s="67">
        <v>11103</v>
      </c>
      <c r="I11" s="71"/>
      <c r="J11" s="71">
        <v>131415087</v>
      </c>
    </row>
    <row r="12" spans="1:16">
      <c r="A12" s="72">
        <v>2</v>
      </c>
      <c r="B12" s="171" t="s">
        <v>206</v>
      </c>
      <c r="C12" s="171"/>
      <c r="D12" s="171"/>
      <c r="E12" s="171"/>
      <c r="F12" s="172"/>
      <c r="G12" s="73">
        <v>708</v>
      </c>
      <c r="H12" s="74">
        <v>11104</v>
      </c>
      <c r="I12" s="71">
        <f>I13+I14+I15</f>
        <v>0</v>
      </c>
      <c r="J12" s="71">
        <f>J13+J14+J15</f>
        <v>0</v>
      </c>
    </row>
    <row r="13" spans="1:16">
      <c r="A13" s="75" t="s">
        <v>200</v>
      </c>
      <c r="B13" s="189" t="s">
        <v>207</v>
      </c>
      <c r="C13" s="189"/>
      <c r="D13" s="189"/>
      <c r="E13" s="189"/>
      <c r="F13" s="190"/>
      <c r="G13" s="67">
        <v>7081</v>
      </c>
      <c r="H13" s="76">
        <v>111041</v>
      </c>
      <c r="I13" s="71"/>
      <c r="J13" s="71"/>
    </row>
    <row r="14" spans="1:16">
      <c r="A14" s="75" t="s">
        <v>208</v>
      </c>
      <c r="B14" s="189" t="s">
        <v>209</v>
      </c>
      <c r="C14" s="189"/>
      <c r="D14" s="189"/>
      <c r="E14" s="189"/>
      <c r="F14" s="190"/>
      <c r="G14" s="67">
        <v>7082</v>
      </c>
      <c r="H14" s="76">
        <v>111042</v>
      </c>
      <c r="I14" s="71"/>
      <c r="J14" s="71"/>
    </row>
    <row r="15" spans="1:16">
      <c r="A15" s="75" t="s">
        <v>210</v>
      </c>
      <c r="B15" s="189" t="s">
        <v>211</v>
      </c>
      <c r="C15" s="189"/>
      <c r="D15" s="189"/>
      <c r="E15" s="189"/>
      <c r="F15" s="190"/>
      <c r="G15" s="67">
        <v>7083</v>
      </c>
      <c r="H15" s="76">
        <v>111043</v>
      </c>
      <c r="I15" s="71"/>
      <c r="J15" s="71"/>
    </row>
    <row r="16" spans="1:16">
      <c r="A16" s="77">
        <v>3</v>
      </c>
      <c r="B16" s="171" t="s">
        <v>212</v>
      </c>
      <c r="C16" s="171"/>
      <c r="D16" s="171"/>
      <c r="E16" s="171"/>
      <c r="F16" s="172"/>
      <c r="G16" s="73">
        <v>71</v>
      </c>
      <c r="H16" s="74">
        <v>11201</v>
      </c>
      <c r="I16" s="71">
        <f>I17+I18</f>
        <v>0</v>
      </c>
      <c r="J16" s="71">
        <f>J17+J18</f>
        <v>0</v>
      </c>
    </row>
    <row r="17" spans="1:10">
      <c r="A17" s="78"/>
      <c r="B17" s="169" t="s">
        <v>213</v>
      </c>
      <c r="C17" s="169"/>
      <c r="D17" s="169"/>
      <c r="E17" s="169"/>
      <c r="F17" s="170"/>
      <c r="G17" s="79"/>
      <c r="H17" s="67">
        <v>112011</v>
      </c>
      <c r="I17" s="71"/>
      <c r="J17" s="71"/>
    </row>
    <row r="18" spans="1:10">
      <c r="A18" s="78"/>
      <c r="B18" s="169" t="s">
        <v>214</v>
      </c>
      <c r="C18" s="169"/>
      <c r="D18" s="169"/>
      <c r="E18" s="169"/>
      <c r="F18" s="170"/>
      <c r="G18" s="79"/>
      <c r="H18" s="67">
        <v>112012</v>
      </c>
      <c r="I18" s="71"/>
      <c r="J18" s="71"/>
    </row>
    <row r="19" spans="1:10">
      <c r="A19" s="80">
        <v>4</v>
      </c>
      <c r="B19" s="171" t="s">
        <v>215</v>
      </c>
      <c r="C19" s="171"/>
      <c r="D19" s="171"/>
      <c r="E19" s="171"/>
      <c r="F19" s="172"/>
      <c r="G19" s="81">
        <v>72</v>
      </c>
      <c r="H19" s="82">
        <v>11300</v>
      </c>
      <c r="I19" s="71">
        <f>I20</f>
        <v>0</v>
      </c>
      <c r="J19" s="71">
        <f>J20</f>
        <v>0</v>
      </c>
    </row>
    <row r="20" spans="1:10">
      <c r="A20" s="69"/>
      <c r="B20" s="173" t="s">
        <v>216</v>
      </c>
      <c r="C20" s="174"/>
      <c r="D20" s="174"/>
      <c r="E20" s="174"/>
      <c r="F20" s="174"/>
      <c r="G20" s="3"/>
      <c r="H20" s="83">
        <v>11301</v>
      </c>
      <c r="I20" s="71"/>
      <c r="J20" s="71"/>
    </row>
    <row r="21" spans="1:10">
      <c r="A21" s="84">
        <v>5</v>
      </c>
      <c r="B21" s="172" t="s">
        <v>217</v>
      </c>
      <c r="C21" s="175"/>
      <c r="D21" s="175"/>
      <c r="E21" s="175"/>
      <c r="F21" s="175"/>
      <c r="G21" s="85">
        <v>73</v>
      </c>
      <c r="H21" s="85">
        <v>11400</v>
      </c>
      <c r="I21" s="71"/>
      <c r="J21" s="71"/>
    </row>
    <row r="22" spans="1:10">
      <c r="A22" s="86">
        <v>6</v>
      </c>
      <c r="B22" s="172" t="s">
        <v>218</v>
      </c>
      <c r="C22" s="175"/>
      <c r="D22" s="175"/>
      <c r="E22" s="175"/>
      <c r="F22" s="175"/>
      <c r="G22" s="85">
        <v>75</v>
      </c>
      <c r="H22" s="87">
        <v>11500</v>
      </c>
      <c r="I22" s="71"/>
      <c r="J22" s="71">
        <v>874197</v>
      </c>
    </row>
    <row r="23" spans="1:10">
      <c r="A23" s="84">
        <v>7</v>
      </c>
      <c r="B23" s="171" t="s">
        <v>219</v>
      </c>
      <c r="C23" s="171"/>
      <c r="D23" s="171"/>
      <c r="E23" s="171"/>
      <c r="F23" s="172"/>
      <c r="G23" s="73">
        <v>77</v>
      </c>
      <c r="H23" s="73">
        <v>11600</v>
      </c>
      <c r="I23" s="71"/>
      <c r="J23" s="71"/>
    </row>
    <row r="24" spans="1:10" ht="13.5" thickBot="1">
      <c r="A24" s="88" t="s">
        <v>220</v>
      </c>
      <c r="B24" s="176" t="s">
        <v>221</v>
      </c>
      <c r="C24" s="176"/>
      <c r="D24" s="176"/>
      <c r="E24" s="176"/>
      <c r="F24" s="176"/>
      <c r="G24" s="89"/>
      <c r="H24" s="89">
        <v>11800</v>
      </c>
      <c r="I24" s="90">
        <f>I8+I12+I16+I19+I21+I22+I23</f>
        <v>0</v>
      </c>
      <c r="J24" s="90">
        <f>J8+J12+J16+J19+J21+J22+J23</f>
        <v>132289284</v>
      </c>
    </row>
    <row r="25" spans="1:10">
      <c r="A25" s="91"/>
      <c r="B25" s="92"/>
      <c r="C25" s="92"/>
      <c r="D25" s="92"/>
      <c r="E25" s="92"/>
      <c r="F25" s="92"/>
      <c r="G25" s="92"/>
      <c r="H25" s="92"/>
      <c r="I25" s="93"/>
      <c r="J25" s="93"/>
    </row>
    <row r="26" spans="1:10">
      <c r="A26" s="91"/>
      <c r="B26" s="92"/>
      <c r="C26" s="92"/>
      <c r="D26" s="92"/>
      <c r="E26" s="92"/>
      <c r="F26" s="92"/>
      <c r="G26" s="92"/>
      <c r="H26" s="92"/>
      <c r="I26" s="93"/>
      <c r="J26" s="93"/>
    </row>
    <row r="27" spans="1:10">
      <c r="A27" s="91"/>
      <c r="B27" s="92"/>
      <c r="C27" s="92"/>
      <c r="D27" s="92"/>
      <c r="E27" s="92"/>
      <c r="F27" s="92"/>
      <c r="G27" s="92"/>
      <c r="H27" s="92"/>
      <c r="I27" s="93"/>
      <c r="J27" s="93"/>
    </row>
    <row r="28" spans="1:10">
      <c r="A28" s="91"/>
      <c r="B28" s="92"/>
      <c r="C28" s="92"/>
      <c r="D28" s="92"/>
      <c r="E28" s="92"/>
      <c r="F28" s="92"/>
      <c r="G28" s="92"/>
      <c r="H28" s="92"/>
      <c r="I28" s="93" t="s">
        <v>222</v>
      </c>
      <c r="J28" s="93"/>
    </row>
    <row r="29" spans="1:10">
      <c r="A29" s="91"/>
      <c r="B29" s="92"/>
      <c r="C29" s="92"/>
      <c r="D29" s="92"/>
      <c r="E29" s="92"/>
      <c r="F29" s="92"/>
      <c r="G29" s="92"/>
      <c r="H29" s="92"/>
      <c r="I29" s="93"/>
      <c r="J29" s="93"/>
    </row>
    <row r="30" spans="1:10">
      <c r="A30" s="91"/>
      <c r="B30" s="92"/>
      <c r="C30" s="92"/>
      <c r="D30" s="92"/>
      <c r="E30" s="92"/>
      <c r="F30" s="92"/>
      <c r="G30" s="92"/>
      <c r="H30" s="92"/>
      <c r="I30" s="93"/>
      <c r="J30" s="93"/>
    </row>
    <row r="31" spans="1:10">
      <c r="A31" s="91"/>
      <c r="B31" s="92"/>
      <c r="C31" s="92"/>
      <c r="D31" s="92"/>
      <c r="E31" s="92"/>
      <c r="F31" s="92"/>
      <c r="G31" s="92"/>
      <c r="H31" s="92"/>
      <c r="I31" s="93"/>
      <c r="J31" s="93"/>
    </row>
    <row r="32" spans="1:10">
      <c r="A32" s="91"/>
      <c r="B32" s="92"/>
      <c r="C32" s="92"/>
      <c r="D32" s="92"/>
      <c r="E32" s="92"/>
      <c r="F32" s="92"/>
      <c r="G32" s="92"/>
      <c r="H32" s="92"/>
      <c r="I32" s="93"/>
      <c r="J32" s="93"/>
    </row>
    <row r="33" spans="1:10">
      <c r="A33" s="91"/>
      <c r="B33" s="92"/>
      <c r="C33" s="92"/>
      <c r="D33" s="92"/>
      <c r="E33" s="92"/>
      <c r="F33" s="92"/>
      <c r="G33" s="92"/>
      <c r="H33" s="92"/>
      <c r="I33" s="93"/>
      <c r="J33" s="93"/>
    </row>
    <row r="34" spans="1:10">
      <c r="A34" s="91"/>
      <c r="B34" s="92"/>
      <c r="C34" s="92"/>
      <c r="D34" s="92"/>
      <c r="E34" s="92"/>
      <c r="F34" s="92"/>
      <c r="G34" s="92"/>
      <c r="H34" s="92"/>
      <c r="I34" s="93"/>
      <c r="J34" s="93"/>
    </row>
    <row r="35" spans="1:10">
      <c r="A35" s="91"/>
      <c r="B35" s="92"/>
      <c r="C35" s="92"/>
      <c r="D35" s="92"/>
      <c r="E35" s="92"/>
      <c r="F35" s="92"/>
      <c r="G35" s="92"/>
      <c r="H35" s="92"/>
      <c r="I35" s="93"/>
      <c r="J35" s="93"/>
    </row>
    <row r="36" spans="1:10">
      <c r="A36" s="91"/>
      <c r="B36" s="92"/>
      <c r="C36" s="92"/>
      <c r="D36" s="92"/>
      <c r="E36" s="92"/>
      <c r="F36" s="92"/>
      <c r="G36" s="92"/>
      <c r="H36" s="92"/>
      <c r="I36" s="93"/>
      <c r="J36" s="93"/>
    </row>
    <row r="37" spans="1:10">
      <c r="A37" s="91"/>
      <c r="B37" s="92"/>
      <c r="C37" s="92"/>
      <c r="D37" s="92"/>
      <c r="E37" s="92"/>
      <c r="F37" s="92"/>
      <c r="G37" s="92"/>
      <c r="H37" s="92"/>
      <c r="I37" s="93"/>
      <c r="J37" s="93"/>
    </row>
    <row r="38" spans="1:10">
      <c r="A38" s="91"/>
      <c r="B38" s="92"/>
      <c r="C38" s="92"/>
      <c r="D38" s="92"/>
      <c r="E38" s="92"/>
      <c r="F38" s="92"/>
      <c r="G38" s="92"/>
      <c r="H38" s="92"/>
      <c r="I38" s="93"/>
      <c r="J38" s="93"/>
    </row>
    <row r="39" spans="1:10">
      <c r="A39" s="91"/>
      <c r="B39" s="92"/>
      <c r="C39" s="92"/>
      <c r="D39" s="92"/>
      <c r="E39" s="92"/>
      <c r="F39" s="92"/>
      <c r="G39" s="92"/>
      <c r="H39" s="92"/>
      <c r="I39" s="93"/>
      <c r="J39" s="93"/>
    </row>
    <row r="40" spans="1:10">
      <c r="A40" s="91"/>
      <c r="B40" s="92"/>
      <c r="C40" s="92"/>
      <c r="D40" s="92"/>
      <c r="E40" s="92"/>
      <c r="F40" s="92"/>
      <c r="G40" s="92"/>
      <c r="H40" s="92"/>
      <c r="I40" s="93"/>
      <c r="J40" s="93"/>
    </row>
    <row r="41" spans="1:10">
      <c r="A41" s="91"/>
      <c r="B41" s="92"/>
      <c r="C41" s="92"/>
      <c r="D41" s="92"/>
      <c r="E41" s="92"/>
      <c r="F41" s="92"/>
      <c r="G41" s="92"/>
      <c r="H41" s="92"/>
      <c r="I41" s="93"/>
      <c r="J41" s="93"/>
    </row>
    <row r="42" spans="1:10">
      <c r="A42" s="91"/>
      <c r="B42" s="92"/>
      <c r="C42" s="92"/>
      <c r="D42" s="92"/>
      <c r="E42" s="92"/>
      <c r="F42" s="92"/>
      <c r="G42" s="92"/>
      <c r="H42" s="92"/>
      <c r="I42" s="93"/>
      <c r="J42" s="93"/>
    </row>
    <row r="43" spans="1:10">
      <c r="A43" s="91"/>
      <c r="B43" s="92"/>
      <c r="C43" s="92"/>
      <c r="D43" s="92"/>
      <c r="E43" s="92"/>
      <c r="F43" s="92"/>
      <c r="G43" s="92"/>
      <c r="H43" s="92"/>
      <c r="I43" s="93"/>
      <c r="J43" s="93"/>
    </row>
    <row r="44" spans="1:10">
      <c r="A44" s="91"/>
      <c r="B44" s="92"/>
      <c r="C44" s="92"/>
      <c r="D44" s="92"/>
      <c r="E44" s="92"/>
      <c r="F44" s="92"/>
      <c r="G44" s="92"/>
      <c r="H44" s="92"/>
      <c r="I44" s="93"/>
      <c r="J44" s="93"/>
    </row>
    <row r="45" spans="1:10">
      <c r="A45" s="91"/>
      <c r="B45" s="92"/>
      <c r="C45" s="92"/>
      <c r="D45" s="92"/>
      <c r="E45" s="92"/>
      <c r="F45" s="92"/>
      <c r="G45" s="92"/>
      <c r="H45" s="92"/>
      <c r="I45" s="93"/>
      <c r="J45" s="93"/>
    </row>
    <row r="46" spans="1:10">
      <c r="A46" s="91"/>
      <c r="B46" s="92"/>
      <c r="C46" s="92"/>
      <c r="D46" s="92"/>
      <c r="E46" s="92"/>
      <c r="F46" s="92"/>
      <c r="G46" s="92"/>
      <c r="H46" s="92"/>
      <c r="I46" s="93"/>
      <c r="J46" s="93"/>
    </row>
    <row r="47" spans="1:10">
      <c r="A47" s="91"/>
      <c r="B47" s="92"/>
      <c r="C47" s="92"/>
      <c r="D47" s="92"/>
      <c r="E47" s="92"/>
      <c r="F47" s="92"/>
      <c r="G47" s="92"/>
      <c r="H47" s="92"/>
      <c r="I47" s="93"/>
      <c r="J47" s="93"/>
    </row>
    <row r="48" spans="1:10">
      <c r="A48" s="91"/>
      <c r="B48" s="92"/>
      <c r="C48" s="92"/>
      <c r="D48" s="92"/>
      <c r="E48" s="92"/>
      <c r="F48" s="92"/>
      <c r="G48" s="92"/>
      <c r="H48" s="92"/>
      <c r="I48" s="93"/>
      <c r="J48" s="93"/>
    </row>
    <row r="49" spans="1:16">
      <c r="A49" s="91"/>
      <c r="B49" s="92"/>
      <c r="C49" s="92"/>
      <c r="D49" s="92"/>
      <c r="E49" s="92"/>
      <c r="F49" s="92"/>
      <c r="G49" s="92"/>
      <c r="H49" s="92"/>
      <c r="I49" s="93"/>
      <c r="J49" s="93"/>
    </row>
    <row r="50" spans="1:16">
      <c r="A50" s="91"/>
      <c r="B50" s="92"/>
      <c r="C50" s="92"/>
      <c r="D50" s="92"/>
      <c r="E50" s="92"/>
      <c r="F50" s="92"/>
      <c r="G50" s="92"/>
      <c r="H50" s="92"/>
      <c r="I50" s="93"/>
      <c r="J50" s="93"/>
    </row>
    <row r="51" spans="1:16">
      <c r="A51" s="91"/>
      <c r="B51" s="92"/>
      <c r="C51" s="92"/>
      <c r="D51" s="92"/>
      <c r="E51" s="92"/>
      <c r="F51" s="92"/>
      <c r="G51" s="92"/>
      <c r="H51" s="92"/>
      <c r="I51" s="93"/>
      <c r="J51" s="93"/>
    </row>
    <row r="52" spans="1:16">
      <c r="A52" s="91"/>
      <c r="B52" s="92"/>
      <c r="C52" s="92"/>
      <c r="D52" s="92"/>
      <c r="E52" s="92"/>
      <c r="F52" s="92"/>
      <c r="G52" s="92"/>
      <c r="H52" s="92"/>
      <c r="I52" s="93"/>
      <c r="J52" s="93"/>
    </row>
    <row r="53" spans="1:16" ht="14.25">
      <c r="A53" s="53"/>
      <c r="B53" s="34" t="s">
        <v>172</v>
      </c>
      <c r="C53" s="34"/>
      <c r="D53" s="34"/>
      <c r="E53" s="34"/>
      <c r="F53" s="53"/>
      <c r="G53" s="53"/>
      <c r="H53" s="53"/>
      <c r="I53" s="53"/>
      <c r="J53" s="53"/>
    </row>
    <row r="54" spans="1:16" ht="14.25">
      <c r="A54" s="53"/>
      <c r="B54" s="34" t="s">
        <v>173</v>
      </c>
      <c r="C54" s="34"/>
      <c r="D54" s="34"/>
      <c r="E54" s="35"/>
      <c r="F54" s="53"/>
      <c r="G54" s="53"/>
      <c r="H54" s="53"/>
      <c r="I54" s="53"/>
      <c r="J54" s="53"/>
    </row>
    <row r="55" spans="1:16">
      <c r="A55" s="53"/>
      <c r="B55" s="55"/>
      <c r="C55" s="53"/>
      <c r="D55" s="53"/>
      <c r="E55" s="53"/>
      <c r="F55" s="53"/>
      <c r="G55" s="53"/>
      <c r="H55" s="53"/>
      <c r="I55" s="55" t="s">
        <v>223</v>
      </c>
      <c r="J55" s="53"/>
    </row>
    <row r="56" spans="1:16">
      <c r="A56" s="56"/>
      <c r="B56" s="56"/>
      <c r="C56" s="56"/>
      <c r="D56" s="56"/>
      <c r="E56" s="56"/>
      <c r="F56" s="56"/>
      <c r="G56" s="56"/>
      <c r="H56" s="56"/>
      <c r="I56" s="57"/>
      <c r="J56" s="58" t="s">
        <v>194</v>
      </c>
      <c r="K56" s="32"/>
      <c r="L56" s="32"/>
      <c r="M56" s="32"/>
      <c r="N56" s="32"/>
      <c r="O56" s="32"/>
      <c r="P56" s="32"/>
    </row>
    <row r="57" spans="1:16">
      <c r="A57" s="177" t="s">
        <v>195</v>
      </c>
      <c r="B57" s="178"/>
      <c r="C57" s="178"/>
      <c r="D57" s="178"/>
      <c r="E57" s="178"/>
      <c r="F57" s="178"/>
      <c r="G57" s="178"/>
      <c r="H57" s="178"/>
      <c r="I57" s="178"/>
      <c r="J57" s="179"/>
    </row>
    <row r="58" spans="1:16" ht="33" thickBot="1">
      <c r="A58" s="94"/>
      <c r="B58" s="180" t="s">
        <v>224</v>
      </c>
      <c r="C58" s="181"/>
      <c r="D58" s="181"/>
      <c r="E58" s="181"/>
      <c r="F58" s="182"/>
      <c r="G58" s="95" t="s">
        <v>197</v>
      </c>
      <c r="H58" s="95" t="s">
        <v>198</v>
      </c>
      <c r="I58" s="96" t="s">
        <v>345</v>
      </c>
      <c r="J58" s="96" t="s">
        <v>188</v>
      </c>
    </row>
    <row r="59" spans="1:16">
      <c r="A59" s="97">
        <v>1</v>
      </c>
      <c r="B59" s="183" t="s">
        <v>225</v>
      </c>
      <c r="C59" s="184"/>
      <c r="D59" s="184"/>
      <c r="E59" s="184"/>
      <c r="F59" s="184"/>
      <c r="G59" s="98">
        <v>60</v>
      </c>
      <c r="H59" s="98">
        <v>12100</v>
      </c>
      <c r="I59" s="99">
        <f>I60+I61+I63+I64+I62</f>
        <v>0</v>
      </c>
      <c r="J59" s="99">
        <f>J60+J61+J63+J64+J62</f>
        <v>0</v>
      </c>
    </row>
    <row r="60" spans="1:16">
      <c r="A60" s="100" t="s">
        <v>226</v>
      </c>
      <c r="B60" s="162" t="s">
        <v>227</v>
      </c>
      <c r="C60" s="162" t="s">
        <v>228</v>
      </c>
      <c r="D60" s="162"/>
      <c r="E60" s="162"/>
      <c r="F60" s="162"/>
      <c r="G60" s="101" t="s">
        <v>229</v>
      </c>
      <c r="H60" s="101">
        <v>12101</v>
      </c>
      <c r="I60" s="102"/>
      <c r="J60" s="102"/>
    </row>
    <row r="61" spans="1:16">
      <c r="A61" s="100" t="s">
        <v>203</v>
      </c>
      <c r="B61" s="162" t="s">
        <v>230</v>
      </c>
      <c r="C61" s="162" t="s">
        <v>228</v>
      </c>
      <c r="D61" s="162"/>
      <c r="E61" s="162"/>
      <c r="F61" s="162"/>
      <c r="G61" s="101"/>
      <c r="H61" s="103">
        <v>12102</v>
      </c>
      <c r="I61" s="102"/>
      <c r="J61" s="102"/>
    </row>
    <row r="62" spans="1:16">
      <c r="A62" s="100" t="s">
        <v>205</v>
      </c>
      <c r="B62" s="162" t="s">
        <v>342</v>
      </c>
      <c r="C62" s="162" t="s">
        <v>228</v>
      </c>
      <c r="D62" s="162"/>
      <c r="E62" s="162"/>
      <c r="F62" s="162"/>
      <c r="G62" s="101" t="s">
        <v>231</v>
      </c>
      <c r="H62" s="101">
        <v>12103</v>
      </c>
      <c r="I62" s="102"/>
      <c r="J62" s="102"/>
    </row>
    <row r="63" spans="1:16">
      <c r="A63" s="100" t="s">
        <v>232</v>
      </c>
      <c r="B63" s="161" t="s">
        <v>233</v>
      </c>
      <c r="C63" s="162" t="s">
        <v>228</v>
      </c>
      <c r="D63" s="162"/>
      <c r="E63" s="162"/>
      <c r="F63" s="162"/>
      <c r="G63" s="101"/>
      <c r="H63" s="103">
        <v>12104</v>
      </c>
      <c r="I63" s="102"/>
      <c r="J63" s="102"/>
    </row>
    <row r="64" spans="1:16">
      <c r="A64" s="100" t="s">
        <v>234</v>
      </c>
      <c r="B64" s="162" t="s">
        <v>235</v>
      </c>
      <c r="C64" s="162" t="s">
        <v>228</v>
      </c>
      <c r="D64" s="162"/>
      <c r="E64" s="162"/>
      <c r="F64" s="162"/>
      <c r="G64" s="101" t="s">
        <v>236</v>
      </c>
      <c r="H64" s="103">
        <v>12105</v>
      </c>
      <c r="I64" s="102"/>
      <c r="J64" s="102"/>
    </row>
    <row r="65" spans="1:22">
      <c r="A65" s="104">
        <v>2</v>
      </c>
      <c r="B65" s="163" t="s">
        <v>237</v>
      </c>
      <c r="C65" s="163"/>
      <c r="D65" s="163"/>
      <c r="E65" s="163"/>
      <c r="F65" s="163"/>
      <c r="G65" s="105">
        <v>64</v>
      </c>
      <c r="H65" s="105">
        <v>12200</v>
      </c>
      <c r="I65" s="102">
        <f>I66+I67</f>
        <v>0</v>
      </c>
      <c r="J65" s="102">
        <f>J66+J67</f>
        <v>0</v>
      </c>
    </row>
    <row r="66" spans="1:22">
      <c r="A66" s="107" t="s">
        <v>238</v>
      </c>
      <c r="B66" s="163" t="s">
        <v>239</v>
      </c>
      <c r="C66" s="168"/>
      <c r="D66" s="168"/>
      <c r="E66" s="168"/>
      <c r="F66" s="168"/>
      <c r="G66" s="103">
        <v>641</v>
      </c>
      <c r="H66" s="103">
        <v>12201</v>
      </c>
      <c r="I66" s="102"/>
      <c r="J66" s="102"/>
    </row>
    <row r="67" spans="1:22">
      <c r="A67" s="107" t="s">
        <v>240</v>
      </c>
      <c r="B67" s="168" t="s">
        <v>241</v>
      </c>
      <c r="C67" s="168"/>
      <c r="D67" s="168"/>
      <c r="E67" s="168"/>
      <c r="F67" s="168"/>
      <c r="G67" s="103">
        <v>644</v>
      </c>
      <c r="H67" s="103">
        <v>12202</v>
      </c>
      <c r="I67" s="102"/>
      <c r="J67" s="102"/>
    </row>
    <row r="68" spans="1:22">
      <c r="A68" s="104">
        <v>3</v>
      </c>
      <c r="B68" s="163" t="s">
        <v>101</v>
      </c>
      <c r="C68" s="163"/>
      <c r="D68" s="163"/>
      <c r="E68" s="163"/>
      <c r="F68" s="163"/>
      <c r="G68" s="105">
        <v>68</v>
      </c>
      <c r="H68" s="105">
        <v>12300</v>
      </c>
      <c r="I68" s="102"/>
      <c r="J68" s="102"/>
    </row>
    <row r="69" spans="1:22">
      <c r="A69" s="104">
        <v>4</v>
      </c>
      <c r="B69" s="163" t="s">
        <v>242</v>
      </c>
      <c r="C69" s="163"/>
      <c r="D69" s="163"/>
      <c r="E69" s="163"/>
      <c r="F69" s="163"/>
      <c r="G69" s="105">
        <v>61</v>
      </c>
      <c r="H69" s="105">
        <v>12400</v>
      </c>
      <c r="I69" s="102">
        <f>SUM(I71:I85)</f>
        <v>0</v>
      </c>
      <c r="J69" s="102">
        <f>SUM(J71:J85)</f>
        <v>0</v>
      </c>
      <c r="N69" s="143"/>
      <c r="O69" s="143"/>
      <c r="P69" s="144"/>
      <c r="Q69" s="145"/>
      <c r="R69" s="146"/>
      <c r="S69" s="145"/>
      <c r="T69" s="146"/>
      <c r="U69" s="147"/>
      <c r="V69" s="146"/>
    </row>
    <row r="70" spans="1:22">
      <c r="A70" s="107" t="s">
        <v>200</v>
      </c>
      <c r="B70" s="165" t="s">
        <v>243</v>
      </c>
      <c r="C70" s="165"/>
      <c r="D70" s="165"/>
      <c r="E70" s="165"/>
      <c r="F70" s="165"/>
      <c r="G70" s="101"/>
      <c r="H70" s="101">
        <v>12401</v>
      </c>
      <c r="I70" s="102"/>
      <c r="J70" s="102"/>
      <c r="N70" s="143"/>
      <c r="O70" s="143"/>
      <c r="P70" s="144"/>
      <c r="Q70" s="145"/>
      <c r="R70" s="146"/>
      <c r="S70" s="145"/>
      <c r="T70" s="146"/>
      <c r="U70" s="147"/>
      <c r="V70" s="146"/>
    </row>
    <row r="71" spans="1:22">
      <c r="A71" s="107" t="s">
        <v>208</v>
      </c>
      <c r="B71" s="165" t="s">
        <v>244</v>
      </c>
      <c r="C71" s="165"/>
      <c r="D71" s="165"/>
      <c r="E71" s="165"/>
      <c r="F71" s="165"/>
      <c r="G71" s="108">
        <v>611</v>
      </c>
      <c r="H71" s="101">
        <v>12402</v>
      </c>
      <c r="I71" s="102"/>
      <c r="J71" s="102"/>
      <c r="N71" s="143"/>
      <c r="O71" s="143"/>
      <c r="P71" s="144"/>
      <c r="Q71" s="145"/>
      <c r="R71" s="146"/>
      <c r="S71" s="145"/>
      <c r="T71" s="146"/>
      <c r="U71" s="147"/>
      <c r="V71" s="146"/>
    </row>
    <row r="72" spans="1:22">
      <c r="A72" s="107" t="s">
        <v>210</v>
      </c>
      <c r="B72" s="165" t="s">
        <v>245</v>
      </c>
      <c r="C72" s="165"/>
      <c r="D72" s="165"/>
      <c r="E72" s="165"/>
      <c r="F72" s="165"/>
      <c r="G72" s="101">
        <v>613</v>
      </c>
      <c r="H72" s="101">
        <v>12403</v>
      </c>
      <c r="I72" s="102"/>
      <c r="J72" s="102"/>
      <c r="N72" s="143"/>
      <c r="O72" s="143"/>
      <c r="P72" s="144"/>
      <c r="Q72" s="145"/>
      <c r="R72" s="146"/>
      <c r="S72" s="145"/>
      <c r="T72" s="146"/>
      <c r="U72" s="147"/>
      <c r="V72" s="146"/>
    </row>
    <row r="73" spans="1:22">
      <c r="A73" s="107" t="s">
        <v>246</v>
      </c>
      <c r="B73" s="165" t="s">
        <v>247</v>
      </c>
      <c r="C73" s="165"/>
      <c r="D73" s="165"/>
      <c r="E73" s="165"/>
      <c r="F73" s="165"/>
      <c r="G73" s="108">
        <v>615</v>
      </c>
      <c r="H73" s="101">
        <v>12404</v>
      </c>
      <c r="I73" s="109"/>
      <c r="J73" s="109"/>
      <c r="N73" s="143"/>
      <c r="O73" s="143"/>
      <c r="P73" s="144"/>
      <c r="Q73" s="145"/>
      <c r="R73" s="146"/>
      <c r="S73" s="145"/>
      <c r="T73" s="146"/>
      <c r="U73" s="147"/>
      <c r="V73" s="146"/>
    </row>
    <row r="74" spans="1:22">
      <c r="A74" s="107" t="s">
        <v>248</v>
      </c>
      <c r="B74" s="165" t="s">
        <v>249</v>
      </c>
      <c r="C74" s="165"/>
      <c r="D74" s="165"/>
      <c r="E74" s="165"/>
      <c r="F74" s="165"/>
      <c r="G74" s="108">
        <v>616</v>
      </c>
      <c r="H74" s="101">
        <v>12405</v>
      </c>
      <c r="I74" s="102"/>
      <c r="J74" s="102"/>
      <c r="N74" s="143"/>
      <c r="O74" s="143"/>
      <c r="P74" s="144"/>
      <c r="Q74" s="145"/>
      <c r="R74" s="146"/>
      <c r="S74" s="145"/>
      <c r="T74" s="146"/>
      <c r="U74" s="147"/>
      <c r="V74" s="146"/>
    </row>
    <row r="75" spans="1:22">
      <c r="A75" s="107" t="s">
        <v>250</v>
      </c>
      <c r="B75" s="165" t="s">
        <v>251</v>
      </c>
      <c r="C75" s="165"/>
      <c r="D75" s="165"/>
      <c r="E75" s="165"/>
      <c r="F75" s="165"/>
      <c r="G75" s="108">
        <v>617</v>
      </c>
      <c r="H75" s="101">
        <v>12406</v>
      </c>
      <c r="I75" s="102"/>
      <c r="J75" s="102"/>
      <c r="N75" s="143"/>
      <c r="O75" s="143"/>
      <c r="P75" s="144"/>
      <c r="Q75" s="145"/>
      <c r="R75" s="146"/>
      <c r="S75" s="145"/>
      <c r="T75" s="146"/>
      <c r="U75" s="147"/>
      <c r="V75" s="146"/>
    </row>
    <row r="76" spans="1:22">
      <c r="A76" s="107" t="s">
        <v>252</v>
      </c>
      <c r="B76" s="162" t="s">
        <v>253</v>
      </c>
      <c r="C76" s="162" t="s">
        <v>228</v>
      </c>
      <c r="D76" s="162"/>
      <c r="E76" s="162"/>
      <c r="F76" s="162"/>
      <c r="G76" s="108">
        <v>618</v>
      </c>
      <c r="H76" s="101">
        <v>12407</v>
      </c>
      <c r="I76" s="102"/>
      <c r="J76" s="102"/>
      <c r="N76" s="143"/>
      <c r="O76" s="143"/>
      <c r="P76" s="144"/>
      <c r="Q76" s="145"/>
      <c r="R76" s="146"/>
      <c r="S76" s="145"/>
      <c r="T76" s="146"/>
      <c r="U76" s="147"/>
      <c r="V76" s="146"/>
    </row>
    <row r="77" spans="1:22">
      <c r="A77" s="107" t="s">
        <v>254</v>
      </c>
      <c r="B77" s="162" t="s">
        <v>255</v>
      </c>
      <c r="C77" s="162"/>
      <c r="D77" s="162"/>
      <c r="E77" s="162"/>
      <c r="F77" s="162"/>
      <c r="G77" s="108">
        <v>623</v>
      </c>
      <c r="H77" s="101">
        <v>12408</v>
      </c>
      <c r="I77" s="102"/>
      <c r="J77" s="102"/>
      <c r="N77" s="143"/>
      <c r="O77" s="143"/>
      <c r="P77" s="144"/>
      <c r="Q77" s="146"/>
      <c r="R77" s="145"/>
      <c r="S77" s="146"/>
      <c r="T77" s="145"/>
      <c r="U77" s="147"/>
      <c r="V77" s="146"/>
    </row>
    <row r="78" spans="1:22">
      <c r="A78" s="107" t="s">
        <v>256</v>
      </c>
      <c r="B78" s="162" t="s">
        <v>257</v>
      </c>
      <c r="C78" s="162"/>
      <c r="D78" s="162"/>
      <c r="E78" s="162"/>
      <c r="F78" s="162"/>
      <c r="G78" s="108">
        <v>624</v>
      </c>
      <c r="H78" s="101">
        <v>12409</v>
      </c>
      <c r="I78" s="102"/>
      <c r="J78" s="102"/>
      <c r="N78" s="143"/>
      <c r="O78" s="143"/>
      <c r="P78" s="144"/>
      <c r="Q78" s="146"/>
      <c r="R78" s="145"/>
      <c r="S78" s="146"/>
      <c r="T78" s="145"/>
      <c r="U78" s="147"/>
      <c r="V78" s="146"/>
    </row>
    <row r="79" spans="1:22">
      <c r="A79" s="107" t="s">
        <v>258</v>
      </c>
      <c r="B79" s="162" t="s">
        <v>259</v>
      </c>
      <c r="C79" s="162"/>
      <c r="D79" s="162"/>
      <c r="E79" s="162"/>
      <c r="F79" s="162"/>
      <c r="G79" s="108">
        <v>625</v>
      </c>
      <c r="H79" s="101">
        <v>12410</v>
      </c>
      <c r="I79" s="102"/>
      <c r="J79" s="102"/>
      <c r="N79" s="143"/>
      <c r="O79" s="143"/>
      <c r="P79" s="144"/>
      <c r="Q79" s="146"/>
      <c r="R79" s="145"/>
      <c r="S79" s="146"/>
      <c r="T79" s="145"/>
      <c r="U79" s="147"/>
      <c r="V79" s="146"/>
    </row>
    <row r="80" spans="1:22">
      <c r="A80" s="107" t="s">
        <v>260</v>
      </c>
      <c r="B80" s="162" t="s">
        <v>261</v>
      </c>
      <c r="C80" s="162"/>
      <c r="D80" s="162"/>
      <c r="E80" s="162"/>
      <c r="F80" s="162"/>
      <c r="G80" s="108">
        <v>626</v>
      </c>
      <c r="H80" s="101">
        <v>12411</v>
      </c>
      <c r="I80" s="102"/>
      <c r="J80" s="102"/>
      <c r="N80" s="143"/>
      <c r="O80" s="143"/>
      <c r="P80" s="144"/>
      <c r="Q80" s="145"/>
      <c r="R80" s="146"/>
      <c r="S80" s="145"/>
      <c r="T80" s="146"/>
      <c r="U80" s="147"/>
      <c r="V80" s="146"/>
    </row>
    <row r="81" spans="1:10">
      <c r="A81" s="110" t="s">
        <v>262</v>
      </c>
      <c r="B81" s="162" t="s">
        <v>263</v>
      </c>
      <c r="C81" s="162"/>
      <c r="D81" s="162"/>
      <c r="E81" s="162"/>
      <c r="F81" s="162"/>
      <c r="G81" s="108">
        <v>627</v>
      </c>
      <c r="H81" s="101">
        <v>12412</v>
      </c>
      <c r="I81" s="102"/>
      <c r="J81" s="102"/>
    </row>
    <row r="82" spans="1:10">
      <c r="A82" s="107"/>
      <c r="B82" s="167" t="s">
        <v>264</v>
      </c>
      <c r="C82" s="167"/>
      <c r="D82" s="167"/>
      <c r="E82" s="167"/>
      <c r="F82" s="167"/>
      <c r="G82" s="108">
        <v>6271</v>
      </c>
      <c r="H82" s="108">
        <v>124121</v>
      </c>
      <c r="I82" s="111"/>
      <c r="J82" s="111"/>
    </row>
    <row r="83" spans="1:10">
      <c r="A83" s="107"/>
      <c r="B83" s="167" t="s">
        <v>265</v>
      </c>
      <c r="C83" s="167"/>
      <c r="D83" s="167"/>
      <c r="E83" s="167"/>
      <c r="F83" s="167"/>
      <c r="G83" s="108">
        <v>6272</v>
      </c>
      <c r="H83" s="108">
        <v>124122</v>
      </c>
      <c r="I83" s="102"/>
      <c r="J83" s="102"/>
    </row>
    <row r="84" spans="1:10">
      <c r="A84" s="107" t="s">
        <v>266</v>
      </c>
      <c r="B84" s="162" t="s">
        <v>267</v>
      </c>
      <c r="C84" s="162"/>
      <c r="D84" s="162"/>
      <c r="E84" s="162"/>
      <c r="F84" s="162"/>
      <c r="G84" s="108">
        <v>628</v>
      </c>
      <c r="H84" s="108">
        <v>12413</v>
      </c>
      <c r="I84" s="102"/>
      <c r="J84" s="102"/>
    </row>
    <row r="85" spans="1:10">
      <c r="A85" s="107"/>
      <c r="B85" s="162" t="s">
        <v>268</v>
      </c>
      <c r="C85" s="162"/>
      <c r="D85" s="162"/>
      <c r="E85" s="162"/>
      <c r="F85" s="162"/>
      <c r="G85" s="108" t="s">
        <v>269</v>
      </c>
      <c r="H85" s="108"/>
      <c r="I85" s="102"/>
      <c r="J85" s="102"/>
    </row>
    <row r="86" spans="1:10">
      <c r="A86" s="104">
        <v>5</v>
      </c>
      <c r="B86" s="161" t="s">
        <v>270</v>
      </c>
      <c r="C86" s="162"/>
      <c r="D86" s="162"/>
      <c r="E86" s="162"/>
      <c r="F86" s="162"/>
      <c r="G86" s="112">
        <v>63</v>
      </c>
      <c r="H86" s="112">
        <v>12500</v>
      </c>
      <c r="I86" s="102">
        <f>I87+I88+I89+I90</f>
        <v>0</v>
      </c>
      <c r="J86" s="102">
        <f>J87+J88+J89+J90</f>
        <v>0</v>
      </c>
    </row>
    <row r="87" spans="1:10">
      <c r="A87" s="107" t="s">
        <v>200</v>
      </c>
      <c r="B87" s="162" t="s">
        <v>271</v>
      </c>
      <c r="C87" s="162"/>
      <c r="D87" s="162"/>
      <c r="E87" s="162"/>
      <c r="F87" s="162"/>
      <c r="G87" s="108">
        <v>632</v>
      </c>
      <c r="H87" s="108">
        <v>12501</v>
      </c>
      <c r="I87" s="102"/>
      <c r="J87" s="102"/>
    </row>
    <row r="88" spans="1:10">
      <c r="A88" s="107" t="s">
        <v>208</v>
      </c>
      <c r="B88" s="162" t="s">
        <v>272</v>
      </c>
      <c r="C88" s="162"/>
      <c r="D88" s="162"/>
      <c r="E88" s="162"/>
      <c r="F88" s="162"/>
      <c r="G88" s="108">
        <v>633</v>
      </c>
      <c r="H88" s="108">
        <v>12502</v>
      </c>
      <c r="I88" s="102"/>
      <c r="J88" s="102"/>
    </row>
    <row r="89" spans="1:10">
      <c r="A89" s="107" t="s">
        <v>210</v>
      </c>
      <c r="B89" s="162" t="s">
        <v>273</v>
      </c>
      <c r="C89" s="162"/>
      <c r="D89" s="162"/>
      <c r="E89" s="162"/>
      <c r="F89" s="162"/>
      <c r="G89" s="108">
        <v>634</v>
      </c>
      <c r="H89" s="108">
        <v>12503</v>
      </c>
      <c r="I89" s="102"/>
      <c r="J89" s="102"/>
    </row>
    <row r="90" spans="1:10">
      <c r="A90" s="107" t="s">
        <v>246</v>
      </c>
      <c r="B90" s="162" t="s">
        <v>274</v>
      </c>
      <c r="C90" s="162"/>
      <c r="D90" s="162"/>
      <c r="E90" s="162"/>
      <c r="F90" s="162"/>
      <c r="G90" s="108" t="s">
        <v>275</v>
      </c>
      <c r="H90" s="108">
        <v>12504</v>
      </c>
      <c r="I90" s="102"/>
      <c r="J90" s="102"/>
    </row>
    <row r="91" spans="1:10">
      <c r="A91" s="104" t="s">
        <v>276</v>
      </c>
      <c r="B91" s="163" t="s">
        <v>277</v>
      </c>
      <c r="C91" s="163"/>
      <c r="D91" s="163"/>
      <c r="E91" s="163"/>
      <c r="F91" s="163"/>
      <c r="G91" s="108"/>
      <c r="H91" s="108">
        <v>12600</v>
      </c>
      <c r="I91" s="102">
        <f>I59+I65+I68+I69+I86</f>
        <v>0</v>
      </c>
      <c r="J91" s="102">
        <f>J59+J65+J68+J69+J86</f>
        <v>0</v>
      </c>
    </row>
    <row r="92" spans="1:10">
      <c r="A92" s="113"/>
      <c r="B92" s="114" t="s">
        <v>278</v>
      </c>
      <c r="C92" s="115"/>
      <c r="D92" s="115"/>
      <c r="E92" s="115"/>
      <c r="F92" s="115"/>
      <c r="G92" s="115"/>
      <c r="H92" s="115"/>
      <c r="I92" s="116" t="s">
        <v>345</v>
      </c>
      <c r="J92" s="116" t="s">
        <v>188</v>
      </c>
    </row>
    <row r="93" spans="1:10">
      <c r="A93" s="117">
        <v>1</v>
      </c>
      <c r="B93" s="164" t="s">
        <v>279</v>
      </c>
      <c r="C93" s="164"/>
      <c r="D93" s="164"/>
      <c r="E93" s="164"/>
      <c r="F93" s="164"/>
      <c r="G93" s="112"/>
      <c r="H93" s="112">
        <v>14000</v>
      </c>
      <c r="I93" s="106"/>
      <c r="J93" s="106"/>
    </row>
    <row r="94" spans="1:10">
      <c r="A94" s="117">
        <v>2</v>
      </c>
      <c r="B94" s="164" t="s">
        <v>280</v>
      </c>
      <c r="C94" s="164"/>
      <c r="D94" s="164"/>
      <c r="E94" s="164"/>
      <c r="F94" s="164"/>
      <c r="G94" s="112"/>
      <c r="H94" s="112">
        <v>15000</v>
      </c>
      <c r="I94" s="106">
        <f>I95-I97</f>
        <v>0</v>
      </c>
      <c r="J94" s="106">
        <f>J95-J97</f>
        <v>0</v>
      </c>
    </row>
    <row r="95" spans="1:10">
      <c r="A95" s="118" t="s">
        <v>200</v>
      </c>
      <c r="B95" s="165" t="s">
        <v>281</v>
      </c>
      <c r="C95" s="165"/>
      <c r="D95" s="165"/>
      <c r="E95" s="165"/>
      <c r="F95" s="165"/>
      <c r="G95" s="112"/>
      <c r="H95" s="108">
        <v>15001</v>
      </c>
      <c r="I95" s="106">
        <f>I96</f>
        <v>0</v>
      </c>
      <c r="J95" s="106">
        <f>J96</f>
        <v>0</v>
      </c>
    </row>
    <row r="96" spans="1:10">
      <c r="A96" s="118"/>
      <c r="B96" s="166" t="s">
        <v>282</v>
      </c>
      <c r="C96" s="166"/>
      <c r="D96" s="166"/>
      <c r="E96" s="166"/>
      <c r="F96" s="166"/>
      <c r="G96" s="112"/>
      <c r="H96" s="108">
        <v>150011</v>
      </c>
      <c r="I96" s="106"/>
      <c r="J96" s="106"/>
    </row>
    <row r="97" spans="1:10">
      <c r="A97" s="119" t="s">
        <v>208</v>
      </c>
      <c r="B97" s="165" t="s">
        <v>283</v>
      </c>
      <c r="C97" s="165"/>
      <c r="D97" s="165"/>
      <c r="E97" s="165"/>
      <c r="F97" s="165"/>
      <c r="G97" s="112"/>
      <c r="H97" s="108">
        <v>15002</v>
      </c>
      <c r="I97" s="106"/>
      <c r="J97" s="106"/>
    </row>
    <row r="98" spans="1:10" ht="13.5" thickBot="1">
      <c r="A98" s="120"/>
      <c r="B98" s="160" t="s">
        <v>284</v>
      </c>
      <c r="C98" s="160"/>
      <c r="D98" s="160"/>
      <c r="E98" s="160"/>
      <c r="F98" s="160"/>
      <c r="G98" s="121"/>
      <c r="H98" s="122">
        <v>150021</v>
      </c>
      <c r="I98" s="123"/>
      <c r="J98" s="123"/>
    </row>
    <row r="99" spans="1:10">
      <c r="A99" s="124"/>
      <c r="B99" s="124"/>
      <c r="C99" s="124"/>
      <c r="D99" s="124"/>
      <c r="E99" s="124"/>
      <c r="F99" s="124"/>
      <c r="G99" s="124"/>
      <c r="H99" s="124"/>
      <c r="I99" s="125" t="s">
        <v>222</v>
      </c>
      <c r="J99" s="125"/>
    </row>
    <row r="100" spans="1:10" ht="15.75">
      <c r="A100" s="53"/>
      <c r="B100" s="53"/>
      <c r="C100" s="53"/>
      <c r="D100" s="53"/>
      <c r="E100" s="53"/>
      <c r="F100" s="53"/>
      <c r="G100" s="53"/>
      <c r="H100" s="53"/>
      <c r="I100" s="126"/>
      <c r="J100" s="126"/>
    </row>
    <row r="101" spans="1:10" ht="15.75">
      <c r="A101" s="53"/>
      <c r="B101" s="53"/>
      <c r="C101" s="53"/>
      <c r="D101" s="53"/>
      <c r="E101" s="53"/>
      <c r="F101" s="53"/>
      <c r="G101" s="53"/>
      <c r="H101" s="53"/>
      <c r="I101" s="127"/>
      <c r="J101" s="128"/>
    </row>
    <row r="102" spans="1:10" ht="15.75">
      <c r="A102" s="53"/>
      <c r="B102" s="53"/>
      <c r="C102" s="53"/>
      <c r="D102" s="53"/>
      <c r="E102" s="53"/>
      <c r="F102" s="53"/>
      <c r="G102" s="53"/>
      <c r="H102" s="53"/>
      <c r="I102" s="53"/>
      <c r="J102" s="126"/>
    </row>
    <row r="103" spans="1:10" ht="15.75">
      <c r="A103" s="53"/>
      <c r="B103" s="53"/>
      <c r="C103" s="53"/>
      <c r="D103" s="53"/>
      <c r="E103" s="53"/>
      <c r="F103" s="53"/>
      <c r="G103" s="53"/>
      <c r="H103" s="53"/>
      <c r="I103" s="53"/>
      <c r="J103" s="126"/>
    </row>
    <row r="104" spans="1:10" ht="15.75">
      <c r="A104" s="53"/>
      <c r="B104" s="129"/>
      <c r="C104" s="53"/>
      <c r="D104" s="53"/>
      <c r="E104" s="53"/>
      <c r="F104" s="53"/>
      <c r="G104" s="53"/>
      <c r="H104" s="53"/>
      <c r="I104" s="53"/>
      <c r="J104" s="126"/>
    </row>
    <row r="105" spans="1:10">
      <c r="A105" s="53"/>
      <c r="B105" s="129"/>
      <c r="C105" s="53"/>
      <c r="D105" s="53"/>
      <c r="E105" s="53"/>
      <c r="F105" s="53"/>
      <c r="G105" s="53"/>
      <c r="H105" s="53"/>
      <c r="I105" s="53"/>
      <c r="J105" s="53"/>
    </row>
    <row r="106" spans="1:10">
      <c r="A106" s="53"/>
      <c r="B106" s="129"/>
      <c r="C106" s="53"/>
      <c r="D106" s="53"/>
      <c r="E106" s="53"/>
      <c r="F106" s="53"/>
      <c r="G106" s="53"/>
      <c r="H106" s="53"/>
      <c r="I106" s="53"/>
      <c r="J106" s="53"/>
    </row>
    <row r="107" spans="1:10">
      <c r="A107" s="53"/>
      <c r="B107" s="129"/>
      <c r="C107" s="53"/>
      <c r="D107" s="53"/>
      <c r="E107" s="53"/>
      <c r="F107" s="53"/>
      <c r="G107" s="53"/>
      <c r="H107" s="53"/>
      <c r="I107" s="53"/>
      <c r="J107" s="53"/>
    </row>
    <row r="108" spans="1:10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>
      <c r="A110" s="53"/>
      <c r="B110" s="53"/>
      <c r="C110" s="53"/>
      <c r="D110" s="53"/>
      <c r="E110" s="53"/>
      <c r="F110" s="53"/>
      <c r="G110" s="53"/>
      <c r="H110" s="53"/>
      <c r="I110" s="53"/>
      <c r="J110" s="53"/>
    </row>
    <row r="111" spans="1:10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s="53"/>
      <c r="B113" s="53"/>
      <c r="C113" s="53"/>
      <c r="D113" s="53"/>
      <c r="E113" s="53"/>
      <c r="F113" s="53"/>
      <c r="G113" s="53"/>
      <c r="H113" s="53"/>
      <c r="I113" s="53"/>
      <c r="J113" s="53"/>
    </row>
    <row r="114" spans="1:10">
      <c r="A114" s="53"/>
      <c r="B114" s="53"/>
      <c r="C114" s="53"/>
      <c r="D114" s="53"/>
      <c r="E114" s="53"/>
      <c r="F114" s="53"/>
      <c r="G114" s="53"/>
      <c r="H114" s="53"/>
      <c r="I114" s="53"/>
      <c r="J114" s="53"/>
    </row>
    <row r="115" spans="1:10">
      <c r="A115" s="53"/>
      <c r="B115" s="53"/>
      <c r="C115" s="53"/>
      <c r="D115" s="53"/>
      <c r="E115" s="53"/>
      <c r="F115" s="53"/>
      <c r="G115" s="53"/>
      <c r="H115" s="53"/>
      <c r="I115" s="53"/>
      <c r="J115" s="53"/>
    </row>
    <row r="116" spans="1:10">
      <c r="A116" s="53"/>
      <c r="B116" s="53"/>
      <c r="C116" s="53"/>
      <c r="D116" s="53"/>
      <c r="E116" s="53"/>
      <c r="F116" s="53"/>
      <c r="G116" s="53"/>
      <c r="H116" s="53"/>
      <c r="I116" s="53"/>
      <c r="J116" s="53"/>
    </row>
    <row r="117" spans="1:10">
      <c r="A117" s="53"/>
      <c r="B117" s="53"/>
      <c r="C117" s="53"/>
      <c r="D117" s="53"/>
      <c r="E117" s="53"/>
      <c r="F117" s="53"/>
      <c r="G117" s="53"/>
      <c r="H117" s="53"/>
      <c r="I117" s="53"/>
      <c r="J117" s="53"/>
    </row>
    <row r="118" spans="1:10">
      <c r="A118" s="53"/>
      <c r="B118" s="53"/>
      <c r="C118" s="53"/>
      <c r="D118" s="53"/>
      <c r="E118" s="53"/>
      <c r="F118" s="53"/>
      <c r="G118" s="53"/>
      <c r="H118" s="53"/>
      <c r="I118" s="53"/>
      <c r="J118" s="53"/>
    </row>
    <row r="119" spans="1:10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0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0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0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0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>
      <c r="A129" s="53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0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</sheetData>
  <mergeCells count="60"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61:F61"/>
    <mergeCell ref="B18:F18"/>
    <mergeCell ref="B19:F19"/>
    <mergeCell ref="B20:F20"/>
    <mergeCell ref="B21:F21"/>
    <mergeCell ref="B22:F22"/>
    <mergeCell ref="B23:F23"/>
    <mergeCell ref="B24:F24"/>
    <mergeCell ref="A57:J57"/>
    <mergeCell ref="B58:F58"/>
    <mergeCell ref="B59:F59"/>
    <mergeCell ref="B60:F60"/>
    <mergeCell ref="B73:F73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85:F85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98:F98"/>
    <mergeCell ref="B86:F86"/>
    <mergeCell ref="B87:F87"/>
    <mergeCell ref="B88:F88"/>
    <mergeCell ref="B89:F89"/>
    <mergeCell ref="B90:F90"/>
    <mergeCell ref="B91:F91"/>
    <mergeCell ref="B93:F93"/>
    <mergeCell ref="B94:F94"/>
    <mergeCell ref="B95:F95"/>
    <mergeCell ref="B96:F96"/>
    <mergeCell ref="B97:F9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D43" sqref="D43"/>
    </sheetView>
  </sheetViews>
  <sheetFormatPr defaultRowHeight="12.75"/>
  <cols>
    <col min="1" max="2" width="9.140625" style="50"/>
    <col min="3" max="3" width="33.85546875" style="50" bestFit="1" customWidth="1"/>
    <col min="4" max="4" width="24.28515625" style="50" bestFit="1" customWidth="1"/>
    <col min="5" max="16384" width="9.140625" style="50"/>
  </cols>
  <sheetData>
    <row r="1" spans="1:5" ht="14.25">
      <c r="B1" s="34" t="s">
        <v>172</v>
      </c>
      <c r="C1" s="34"/>
      <c r="D1" s="34"/>
      <c r="E1" s="34"/>
    </row>
    <row r="2" spans="1:5" ht="14.25">
      <c r="B2" s="34" t="s">
        <v>173</v>
      </c>
      <c r="C2" s="34"/>
      <c r="D2" s="34"/>
      <c r="E2" s="35"/>
    </row>
    <row r="3" spans="1:5">
      <c r="B3" s="54"/>
      <c r="D3" s="55" t="s">
        <v>286</v>
      </c>
    </row>
    <row r="5" spans="1:5">
      <c r="A5" s="2"/>
      <c r="B5" s="2"/>
      <c r="C5" s="3" t="s">
        <v>288</v>
      </c>
      <c r="D5" s="3" t="s">
        <v>289</v>
      </c>
    </row>
    <row r="6" spans="1:5">
      <c r="A6" s="2">
        <v>1</v>
      </c>
      <c r="B6" s="3" t="s">
        <v>285</v>
      </c>
      <c r="C6" s="5" t="s">
        <v>287</v>
      </c>
      <c r="D6" s="5"/>
    </row>
    <row r="7" spans="1:5">
      <c r="A7" s="2">
        <v>2</v>
      </c>
      <c r="B7" s="3" t="s">
        <v>285</v>
      </c>
      <c r="C7" s="5" t="s">
        <v>290</v>
      </c>
      <c r="D7" s="2"/>
    </row>
    <row r="8" spans="1:5">
      <c r="A8" s="2">
        <v>3</v>
      </c>
      <c r="B8" s="3" t="s">
        <v>285</v>
      </c>
      <c r="C8" s="5" t="s">
        <v>292</v>
      </c>
      <c r="D8" s="2"/>
    </row>
    <row r="9" spans="1:5">
      <c r="A9" s="2">
        <v>4</v>
      </c>
      <c r="B9" s="3" t="s">
        <v>285</v>
      </c>
      <c r="C9" s="5" t="s">
        <v>291</v>
      </c>
      <c r="D9" s="2"/>
    </row>
    <row r="10" spans="1:5">
      <c r="A10" s="2">
        <v>5</v>
      </c>
      <c r="B10" s="3" t="s">
        <v>285</v>
      </c>
      <c r="C10" s="5" t="s">
        <v>293</v>
      </c>
      <c r="D10" s="2"/>
    </row>
    <row r="11" spans="1:5">
      <c r="A11" s="2">
        <v>6</v>
      </c>
      <c r="B11" s="3" t="s">
        <v>285</v>
      </c>
      <c r="C11" s="5" t="s">
        <v>294</v>
      </c>
      <c r="D11" s="2"/>
    </row>
    <row r="12" spans="1:5">
      <c r="A12" s="2">
        <v>7</v>
      </c>
      <c r="B12" s="3" t="s">
        <v>285</v>
      </c>
      <c r="C12" s="5" t="s">
        <v>296</v>
      </c>
      <c r="D12" s="2"/>
    </row>
    <row r="13" spans="1:5">
      <c r="A13" s="2">
        <v>8</v>
      </c>
      <c r="B13" s="3" t="s">
        <v>285</v>
      </c>
      <c r="C13" s="5" t="s">
        <v>295</v>
      </c>
      <c r="D13" s="2"/>
    </row>
    <row r="14" spans="1:5">
      <c r="A14" s="3" t="s">
        <v>2</v>
      </c>
      <c r="B14" s="3"/>
      <c r="C14" s="3" t="s">
        <v>298</v>
      </c>
      <c r="D14" s="130">
        <f>SUM(D6:D13)</f>
        <v>0</v>
      </c>
    </row>
    <row r="15" spans="1:5">
      <c r="A15" s="2">
        <v>9</v>
      </c>
      <c r="B15" s="3" t="s">
        <v>297</v>
      </c>
      <c r="C15" s="5" t="s">
        <v>343</v>
      </c>
      <c r="D15" s="49"/>
    </row>
    <row r="16" spans="1:5">
      <c r="A16" s="2">
        <v>10</v>
      </c>
      <c r="B16" s="3" t="s">
        <v>297</v>
      </c>
      <c r="C16" s="5" t="s">
        <v>299</v>
      </c>
      <c r="D16" s="5"/>
    </row>
    <row r="17" spans="1:4">
      <c r="A17" s="2">
        <v>11</v>
      </c>
      <c r="B17" s="3" t="s">
        <v>297</v>
      </c>
      <c r="C17" s="5" t="s">
        <v>300</v>
      </c>
      <c r="D17" s="2"/>
    </row>
    <row r="18" spans="1:4">
      <c r="A18" s="3" t="s">
        <v>34</v>
      </c>
      <c r="B18" s="3"/>
      <c r="C18" s="3" t="s">
        <v>301</v>
      </c>
      <c r="D18" s="131">
        <f>D15+D16+D17</f>
        <v>0</v>
      </c>
    </row>
    <row r="19" spans="1:4">
      <c r="A19" s="2">
        <v>12</v>
      </c>
      <c r="B19" s="3" t="s">
        <v>302</v>
      </c>
      <c r="C19" s="5" t="s">
        <v>303</v>
      </c>
      <c r="D19" s="2"/>
    </row>
    <row r="20" spans="1:4">
      <c r="A20" s="2">
        <v>13</v>
      </c>
      <c r="B20" s="3" t="s">
        <v>302</v>
      </c>
      <c r="C20" s="3" t="s">
        <v>304</v>
      </c>
      <c r="D20" s="2"/>
    </row>
    <row r="21" spans="1:4">
      <c r="A21" s="2">
        <v>14</v>
      </c>
      <c r="B21" s="3" t="s">
        <v>302</v>
      </c>
      <c r="C21" s="5" t="s">
        <v>305</v>
      </c>
      <c r="D21" s="49"/>
    </row>
    <row r="22" spans="1:4">
      <c r="A22" s="2">
        <v>15</v>
      </c>
      <c r="B22" s="3" t="s">
        <v>302</v>
      </c>
      <c r="C22" s="5" t="s">
        <v>306</v>
      </c>
      <c r="D22" s="49"/>
    </row>
    <row r="23" spans="1:4">
      <c r="A23" s="2">
        <v>16</v>
      </c>
      <c r="B23" s="3" t="s">
        <v>302</v>
      </c>
      <c r="C23" s="5" t="s">
        <v>307</v>
      </c>
      <c r="D23" s="49"/>
    </row>
    <row r="24" spans="1:4">
      <c r="A24" s="2">
        <v>17</v>
      </c>
      <c r="B24" s="3" t="s">
        <v>302</v>
      </c>
      <c r="C24" s="5" t="s">
        <v>308</v>
      </c>
      <c r="D24" s="49"/>
    </row>
    <row r="25" spans="1:4">
      <c r="A25" s="2">
        <v>18</v>
      </c>
      <c r="B25" s="3" t="s">
        <v>302</v>
      </c>
      <c r="C25" s="5" t="s">
        <v>309</v>
      </c>
      <c r="D25" s="49"/>
    </row>
    <row r="26" spans="1:4">
      <c r="A26" s="2">
        <v>19</v>
      </c>
      <c r="B26" s="3" t="s">
        <v>302</v>
      </c>
      <c r="C26" s="5" t="s">
        <v>310</v>
      </c>
      <c r="D26" s="49"/>
    </row>
    <row r="27" spans="1:4">
      <c r="A27" s="3" t="s">
        <v>74</v>
      </c>
      <c r="B27" s="3"/>
      <c r="C27" s="3" t="s">
        <v>311</v>
      </c>
      <c r="D27" s="130">
        <f>D19+D20+D21+D22+D23+D24+D25+D26</f>
        <v>0</v>
      </c>
    </row>
    <row r="28" spans="1:4">
      <c r="A28" s="2">
        <v>20</v>
      </c>
      <c r="B28" s="3" t="s">
        <v>312</v>
      </c>
      <c r="C28" s="5" t="s">
        <v>313</v>
      </c>
      <c r="D28" s="49"/>
    </row>
    <row r="29" spans="1:4">
      <c r="A29" s="2">
        <v>21</v>
      </c>
      <c r="B29" s="3" t="s">
        <v>312</v>
      </c>
      <c r="C29" s="5" t="s">
        <v>314</v>
      </c>
      <c r="D29" s="5"/>
    </row>
    <row r="30" spans="1:4">
      <c r="A30" s="2">
        <v>22</v>
      </c>
      <c r="B30" s="3" t="s">
        <v>312</v>
      </c>
      <c r="C30" s="5" t="s">
        <v>315</v>
      </c>
      <c r="D30" s="5"/>
    </row>
    <row r="31" spans="1:4">
      <c r="A31" s="2">
        <v>23</v>
      </c>
      <c r="B31" s="3" t="s">
        <v>312</v>
      </c>
      <c r="C31" s="5" t="s">
        <v>316</v>
      </c>
      <c r="D31" s="2"/>
    </row>
    <row r="32" spans="1:4">
      <c r="A32" s="3" t="s">
        <v>317</v>
      </c>
      <c r="B32" s="3"/>
      <c r="C32" s="3" t="s">
        <v>318</v>
      </c>
      <c r="D32" s="131">
        <f>D28+D29+D30+D31</f>
        <v>0</v>
      </c>
    </row>
    <row r="33" spans="1:4">
      <c r="A33" s="2">
        <v>24</v>
      </c>
      <c r="B33" s="3" t="s">
        <v>319</v>
      </c>
      <c r="C33" s="5" t="s">
        <v>320</v>
      </c>
      <c r="D33" s="2"/>
    </row>
    <row r="34" spans="1:4">
      <c r="A34" s="2">
        <v>25</v>
      </c>
      <c r="B34" s="3" t="s">
        <v>319</v>
      </c>
      <c r="C34" s="5" t="s">
        <v>321</v>
      </c>
      <c r="D34" s="2"/>
    </row>
    <row r="35" spans="1:4">
      <c r="A35" s="2">
        <v>26</v>
      </c>
      <c r="B35" s="3" t="s">
        <v>319</v>
      </c>
      <c r="C35" s="5" t="s">
        <v>322</v>
      </c>
      <c r="D35" s="2"/>
    </row>
    <row r="36" spans="1:4">
      <c r="A36" s="2">
        <v>27</v>
      </c>
      <c r="B36" s="3" t="s">
        <v>319</v>
      </c>
      <c r="C36" s="5" t="s">
        <v>323</v>
      </c>
      <c r="D36" s="2"/>
    </row>
    <row r="37" spans="1:4">
      <c r="A37" s="2">
        <v>28</v>
      </c>
      <c r="B37" s="3" t="s">
        <v>319</v>
      </c>
      <c r="C37" s="5" t="s">
        <v>324</v>
      </c>
      <c r="D37" s="5"/>
    </row>
    <row r="38" spans="1:4">
      <c r="A38" s="2">
        <v>29</v>
      </c>
      <c r="B38" s="3" t="s">
        <v>319</v>
      </c>
      <c r="C38" s="132" t="s">
        <v>325</v>
      </c>
      <c r="D38" s="2"/>
    </row>
    <row r="39" spans="1:4">
      <c r="A39" s="2">
        <v>30</v>
      </c>
      <c r="B39" s="3" t="s">
        <v>319</v>
      </c>
      <c r="C39" s="5" t="s">
        <v>326</v>
      </c>
      <c r="D39" s="2"/>
    </row>
    <row r="40" spans="1:4">
      <c r="A40" s="2">
        <v>31</v>
      </c>
      <c r="B40" s="3" t="s">
        <v>319</v>
      </c>
      <c r="C40" s="5" t="s">
        <v>327</v>
      </c>
      <c r="D40" s="2"/>
    </row>
    <row r="41" spans="1:4">
      <c r="A41" s="2">
        <v>32</v>
      </c>
      <c r="B41" s="3" t="s">
        <v>319</v>
      </c>
      <c r="C41" s="5" t="s">
        <v>328</v>
      </c>
      <c r="D41" s="2"/>
    </row>
    <row r="42" spans="1:4">
      <c r="A42" s="2">
        <v>33</v>
      </c>
      <c r="B42" s="3" t="s">
        <v>319</v>
      </c>
      <c r="C42" s="5" t="s">
        <v>329</v>
      </c>
      <c r="D42" s="2"/>
    </row>
    <row r="43" spans="1:4">
      <c r="A43" s="133">
        <v>34</v>
      </c>
      <c r="B43" s="3" t="s">
        <v>319</v>
      </c>
      <c r="C43" s="5" t="s">
        <v>330</v>
      </c>
      <c r="D43" s="2"/>
    </row>
    <row r="44" spans="1:4">
      <c r="A44" s="3" t="s">
        <v>331</v>
      </c>
      <c r="B44" s="2"/>
      <c r="C44" s="3" t="s">
        <v>332</v>
      </c>
      <c r="D44" s="3">
        <f>SUM(D33:D43)</f>
        <v>0</v>
      </c>
    </row>
    <row r="45" spans="1:4">
      <c r="A45" s="2"/>
      <c r="B45" s="2"/>
      <c r="C45" s="3" t="s">
        <v>333</v>
      </c>
      <c r="D45" s="12">
        <f>D14+D18+D27+D32+D44</f>
        <v>0</v>
      </c>
    </row>
    <row r="48" spans="1:4">
      <c r="B48" s="134" t="s">
        <v>334</v>
      </c>
      <c r="C48" s="135"/>
      <c r="D48" s="3" t="s">
        <v>335</v>
      </c>
    </row>
    <row r="49" spans="1:7">
      <c r="B49" s="136"/>
      <c r="C49" s="137"/>
      <c r="D49" s="137"/>
    </row>
    <row r="50" spans="1:7">
      <c r="B50" s="138" t="s">
        <v>336</v>
      </c>
      <c r="C50" s="139"/>
      <c r="D50" s="2"/>
    </row>
    <row r="51" spans="1:7">
      <c r="B51" s="5" t="s">
        <v>337</v>
      </c>
      <c r="C51" s="2"/>
      <c r="D51" s="2">
        <v>1</v>
      </c>
    </row>
    <row r="52" spans="1:7">
      <c r="B52" s="2" t="s">
        <v>338</v>
      </c>
      <c r="C52" s="2"/>
      <c r="D52" s="2"/>
    </row>
    <row r="53" spans="1:7">
      <c r="B53" s="2" t="s">
        <v>339</v>
      </c>
      <c r="C53" s="2"/>
      <c r="D53" s="2"/>
    </row>
    <row r="54" spans="1:7">
      <c r="B54" s="140" t="s">
        <v>340</v>
      </c>
      <c r="C54" s="135"/>
      <c r="D54" s="2"/>
    </row>
    <row r="55" spans="1:7">
      <c r="B55" s="141"/>
      <c r="C55" s="142" t="s">
        <v>144</v>
      </c>
      <c r="D55" s="142">
        <f>SUM(D50:D54)</f>
        <v>1</v>
      </c>
    </row>
    <row r="57" spans="1:7">
      <c r="D57" s="55" t="s">
        <v>222</v>
      </c>
    </row>
    <row r="59" spans="1:7">
      <c r="B59" s="55" t="s">
        <v>341</v>
      </c>
    </row>
    <row r="61" spans="1:7">
      <c r="B61" s="55"/>
    </row>
    <row r="62" spans="1:7">
      <c r="A62" s="55"/>
      <c r="B62" s="55"/>
      <c r="C62" s="55"/>
      <c r="D62" s="55"/>
      <c r="E62" s="55"/>
      <c r="F62" s="55"/>
      <c r="G62" s="55"/>
    </row>
    <row r="63" spans="1:7">
      <c r="A63" s="55"/>
      <c r="B63" s="55"/>
      <c r="C63" s="55"/>
      <c r="D63" s="55"/>
      <c r="E63" s="55"/>
      <c r="F63" s="55"/>
      <c r="G63" s="55"/>
    </row>
    <row r="64" spans="1:7">
      <c r="B64" s="55"/>
      <c r="C64" s="55"/>
      <c r="D64" s="55"/>
      <c r="E64" s="55"/>
      <c r="F64" s="55"/>
      <c r="G64" s="55"/>
    </row>
    <row r="65" spans="1:7">
      <c r="B65" s="55"/>
      <c r="C65" s="55"/>
      <c r="D65" s="55"/>
      <c r="E65" s="55"/>
      <c r="F65" s="55"/>
      <c r="G65" s="55"/>
    </row>
    <row r="66" spans="1:7">
      <c r="A66" s="55"/>
      <c r="B66" s="55"/>
    </row>
  </sheetData>
  <pageMargins left="0.7" right="0.7" top="0.41" bottom="0.4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Faqja1</vt:lpstr>
      <vt:lpstr>Aktivi</vt:lpstr>
      <vt:lpstr>Pasivi</vt:lpstr>
      <vt:lpstr>PASH</vt:lpstr>
      <vt:lpstr>Cash Flow</vt:lpstr>
      <vt:lpstr>Kapitali</vt:lpstr>
      <vt:lpstr>PASQYRA</vt:lpstr>
      <vt:lpstr>PASQYRA.</vt:lpstr>
      <vt:lpstr>Sheet1</vt:lpstr>
    </vt:vector>
  </TitlesOfParts>
  <Company>Zyre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Andi-new</cp:lastModifiedBy>
  <cp:lastPrinted>2014-03-19T00:32:58Z</cp:lastPrinted>
  <dcterms:created xsi:type="dcterms:W3CDTF">2009-02-16T16:44:52Z</dcterms:created>
  <dcterms:modified xsi:type="dcterms:W3CDTF">2014-07-04T10:24:52Z</dcterms:modified>
</cp:coreProperties>
</file>